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codeName="{51196F13-6AD0-C1B8-E2B4-A1F9AE17003E}"/>
  <workbookPr codeName="ThisWorkbook"/>
  <mc:AlternateContent xmlns:mc="http://schemas.openxmlformats.org/markup-compatibility/2006">
    <mc:Choice Requires="x15">
      <x15ac:absPath xmlns:x15ac="http://schemas.microsoft.com/office/spreadsheetml/2010/11/ac" url="/Users/teoficcarellit/Desktop/ICARDA/MSS template/"/>
    </mc:Choice>
  </mc:AlternateContent>
  <xr:revisionPtr revIDLastSave="0" documentId="13_ncr:1_{547F637C-5B3E-E24F-81D0-3139760DC877}" xr6:coauthVersionLast="45" xr6:coauthVersionMax="45" xr10:uidLastSave="{00000000-0000-0000-0000-000000000000}"/>
  <bookViews>
    <workbookView xWindow="0" yWindow="460" windowWidth="19440" windowHeight="11640" tabRatio="981" xr2:uid="{00000000-000D-0000-FFFF-FFFF00000000}"/>
  </bookViews>
  <sheets>
    <sheet name="Guide" sheetId="3" r:id="rId1"/>
    <sheet name="1st Project MSA" sheetId="1" r:id="rId2"/>
    <sheet name="2nd Project MSA" sheetId="8" r:id="rId3"/>
    <sheet name="3rd Project MSA" sheetId="10" r:id="rId4"/>
    <sheet name="1st Partner MSA" sheetId="7" r:id="rId5"/>
    <sheet name="2nd Partner MSA" sheetId="11" r:id="rId6"/>
    <sheet name="3rd Partner MSA" sheetId="13" state="hidden" r:id="rId7"/>
    <sheet name="1st Data Ver" sheetId="2" r:id="rId8"/>
    <sheet name="2nd Data Ver" sheetId="14" r:id="rId9"/>
    <sheet name="3rd Data Ver" sheetId="15" state="hidden" r:id="rId10"/>
    <sheet name="1st GDPR" sheetId="17" r:id="rId11"/>
    <sheet name="2nd GDPR" sheetId="18" r:id="rId12"/>
    <sheet name="3rd GDPR" sheetId="19" state="hidden" r:id="rId13"/>
    <sheet name="ResultsDashboard" sheetId="16" r:id="rId14"/>
    <sheet name="Ref" sheetId="4" state="hidden"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23" i="19" l="1"/>
  <c r="F22" i="19"/>
  <c r="F21" i="19"/>
  <c r="F20" i="19"/>
  <c r="F19" i="19"/>
  <c r="F18" i="19"/>
  <c r="F17" i="19"/>
  <c r="F16" i="19"/>
  <c r="F14" i="19"/>
  <c r="F13" i="19"/>
  <c r="F12" i="19"/>
  <c r="F11" i="19"/>
  <c r="F10" i="19"/>
  <c r="F9" i="19"/>
  <c r="F8" i="19"/>
  <c r="F6" i="19"/>
  <c r="F23" i="18"/>
  <c r="F22" i="18"/>
  <c r="F21" i="18"/>
  <c r="F20" i="18"/>
  <c r="F19" i="18"/>
  <c r="F18" i="18"/>
  <c r="F17" i="18"/>
  <c r="F16" i="18"/>
  <c r="F14" i="18"/>
  <c r="F13" i="18"/>
  <c r="F12" i="18"/>
  <c r="F11" i="18"/>
  <c r="F10" i="18"/>
  <c r="F9" i="18"/>
  <c r="F8" i="18"/>
  <c r="F6" i="18"/>
  <c r="F23" i="17"/>
  <c r="F22" i="17"/>
  <c r="F21" i="17"/>
  <c r="F20" i="17"/>
  <c r="F19" i="17"/>
  <c r="F15" i="17" s="1"/>
  <c r="C25" i="16" s="1"/>
  <c r="F18" i="17"/>
  <c r="F17" i="17"/>
  <c r="F16" i="17"/>
  <c r="F14" i="17"/>
  <c r="F13" i="17"/>
  <c r="F12" i="17"/>
  <c r="F11" i="17"/>
  <c r="F10" i="17"/>
  <c r="F9" i="17"/>
  <c r="F8" i="17"/>
  <c r="F44" i="8"/>
  <c r="F7" i="18" l="1"/>
  <c r="F5" i="18" s="1"/>
  <c r="H24" i="16" s="1"/>
  <c r="F15" i="18"/>
  <c r="H25" i="16" s="1"/>
  <c r="F15" i="19"/>
  <c r="M25" i="16" s="1"/>
  <c r="Q25" i="16" s="1"/>
  <c r="J24" i="16"/>
  <c r="E25" i="16"/>
  <c r="J25" i="16"/>
  <c r="O25" i="16"/>
  <c r="F7" i="19"/>
  <c r="F5" i="19" s="1"/>
  <c r="M24" i="16" s="1"/>
  <c r="F7" i="17"/>
  <c r="F6" i="17"/>
  <c r="F5" i="17" s="1"/>
  <c r="C24" i="16" s="1"/>
  <c r="M31" i="16" l="1"/>
  <c r="O31" i="16" s="1"/>
  <c r="Q24" i="16"/>
  <c r="Q23" i="16" s="1"/>
  <c r="C31" i="16"/>
  <c r="E31" i="16" s="1"/>
  <c r="E24" i="16"/>
  <c r="C23" i="16"/>
  <c r="M23" i="16"/>
  <c r="O24" i="16"/>
  <c r="P24" i="16" s="1"/>
  <c r="K24" i="16"/>
  <c r="L24" i="16" s="1"/>
  <c r="H31" i="16"/>
  <c r="J31" i="16" s="1"/>
  <c r="H23" i="16"/>
  <c r="P25" i="16"/>
  <c r="K25" i="16"/>
  <c r="L25" i="16" s="1"/>
  <c r="L23" i="16" s="1"/>
  <c r="F25" i="16"/>
  <c r="G25" i="16" s="1"/>
  <c r="F24" i="16"/>
  <c r="G24" i="16" s="1"/>
  <c r="G23" i="16" l="1"/>
  <c r="F22" i="8"/>
  <c r="F21" i="8"/>
  <c r="F20" i="8"/>
  <c r="F19" i="8"/>
  <c r="F18" i="8"/>
  <c r="F17" i="8"/>
  <c r="F16" i="8"/>
  <c r="F15" i="8"/>
  <c r="F14" i="8"/>
  <c r="F13" i="8"/>
  <c r="F12" i="8"/>
  <c r="F11" i="8"/>
  <c r="F10" i="8"/>
  <c r="F9" i="8"/>
  <c r="F22" i="1"/>
  <c r="F21" i="1"/>
  <c r="F20" i="1"/>
  <c r="F19" i="1"/>
  <c r="F18" i="1"/>
  <c r="F17" i="1"/>
  <c r="F16" i="1"/>
  <c r="F15" i="1"/>
  <c r="F14" i="1"/>
  <c r="F13" i="1"/>
  <c r="F12" i="1"/>
  <c r="F11" i="1"/>
  <c r="F10" i="1"/>
  <c r="F9" i="1"/>
  <c r="F22" i="10"/>
  <c r="F21" i="10"/>
  <c r="F20" i="10"/>
  <c r="F19" i="10"/>
  <c r="F18" i="10"/>
  <c r="F17" i="10"/>
  <c r="F16" i="10"/>
  <c r="F15" i="10"/>
  <c r="F14" i="10"/>
  <c r="F13" i="10"/>
  <c r="F12" i="10"/>
  <c r="F11" i="10"/>
  <c r="F10" i="10"/>
  <c r="F9" i="10"/>
  <c r="F8" i="10" l="1"/>
  <c r="M7" i="16" s="1"/>
  <c r="F8" i="1"/>
  <c r="C7" i="16" s="1"/>
  <c r="E7" i="16" s="1"/>
  <c r="F8" i="8"/>
  <c r="H7" i="16" s="1"/>
  <c r="O7" i="16" l="1"/>
  <c r="Q7" i="16"/>
  <c r="J7" i="16"/>
  <c r="F25" i="13"/>
  <c r="F24" i="13"/>
  <c r="F23" i="13"/>
  <c r="F22" i="13"/>
  <c r="F21" i="13"/>
  <c r="F19" i="13"/>
  <c r="F18" i="13"/>
  <c r="F17" i="13"/>
  <c r="F15" i="13"/>
  <c r="F14" i="13"/>
  <c r="F12" i="13"/>
  <c r="F11" i="13"/>
  <c r="F10" i="13"/>
  <c r="F9" i="13"/>
  <c r="F8" i="13"/>
  <c r="F6" i="13"/>
  <c r="F5" i="13" s="1"/>
  <c r="F25" i="11"/>
  <c r="F24" i="11"/>
  <c r="F23" i="11"/>
  <c r="F22" i="11"/>
  <c r="F21" i="11"/>
  <c r="F19" i="11"/>
  <c r="F18" i="11"/>
  <c r="F17" i="11"/>
  <c r="F15" i="11"/>
  <c r="F14" i="11"/>
  <c r="F12" i="11"/>
  <c r="F11" i="11"/>
  <c r="F10" i="11"/>
  <c r="F9" i="11"/>
  <c r="F8" i="11"/>
  <c r="F6" i="11"/>
  <c r="F5" i="11" s="1"/>
  <c r="F50" i="10"/>
  <c r="F49" i="10"/>
  <c r="F48" i="10"/>
  <c r="F47" i="10"/>
  <c r="F46" i="10"/>
  <c r="F45" i="10"/>
  <c r="F43" i="10"/>
  <c r="F41" i="10"/>
  <c r="F40" i="10"/>
  <c r="F38" i="10"/>
  <c r="F37" i="10"/>
  <c r="F36" i="10"/>
  <c r="F35" i="10"/>
  <c r="F34" i="10"/>
  <c r="F32" i="10"/>
  <c r="F31" i="10"/>
  <c r="F30" i="10"/>
  <c r="F29" i="10"/>
  <c r="F28" i="10"/>
  <c r="F27" i="10"/>
  <c r="F26" i="10"/>
  <c r="F25" i="10"/>
  <c r="F24" i="10"/>
  <c r="F7" i="10"/>
  <c r="F6" i="10"/>
  <c r="F50" i="8"/>
  <c r="F49" i="8"/>
  <c r="F48" i="8"/>
  <c r="F47" i="8"/>
  <c r="F46" i="8"/>
  <c r="F45" i="8"/>
  <c r="F43" i="8"/>
  <c r="F41" i="8"/>
  <c r="F40" i="8"/>
  <c r="F38" i="8"/>
  <c r="F37" i="8"/>
  <c r="F36" i="8"/>
  <c r="F35" i="8"/>
  <c r="F34" i="8"/>
  <c r="F32" i="8"/>
  <c r="F31" i="8"/>
  <c r="F30" i="8"/>
  <c r="F29" i="8"/>
  <c r="F28" i="8"/>
  <c r="F27" i="8"/>
  <c r="F26" i="8"/>
  <c r="F25" i="8"/>
  <c r="F24" i="8"/>
  <c r="F7" i="8"/>
  <c r="F6" i="8"/>
  <c r="F5" i="8" l="1"/>
  <c r="F13" i="13"/>
  <c r="F16" i="11"/>
  <c r="F20" i="13"/>
  <c r="F33" i="8"/>
  <c r="F5" i="10"/>
  <c r="F42" i="10"/>
  <c r="F23" i="10"/>
  <c r="F16" i="13"/>
  <c r="F33" i="10"/>
  <c r="F39" i="8"/>
  <c r="F39" i="10"/>
  <c r="F20" i="11"/>
  <c r="F13" i="11"/>
  <c r="F7" i="11"/>
  <c r="F42" i="8"/>
  <c r="F23" i="8"/>
  <c r="F7" i="13"/>
  <c r="E42" i="15"/>
  <c r="B42" i="15"/>
  <c r="E41" i="15"/>
  <c r="B41" i="15"/>
  <c r="E40" i="15"/>
  <c r="B40" i="15"/>
  <c r="E39" i="15"/>
  <c r="B39" i="15"/>
  <c r="E38" i="15"/>
  <c r="B38" i="15"/>
  <c r="E35" i="15"/>
  <c r="B35" i="15"/>
  <c r="E34" i="15"/>
  <c r="B34" i="15"/>
  <c r="E33" i="15"/>
  <c r="B33" i="15"/>
  <c r="E32" i="15"/>
  <c r="B32" i="15"/>
  <c r="E31" i="15"/>
  <c r="B31" i="15"/>
  <c r="E28" i="15"/>
  <c r="B28" i="15"/>
  <c r="E27" i="15"/>
  <c r="B27" i="15"/>
  <c r="E26" i="15"/>
  <c r="B26" i="15"/>
  <c r="E25" i="15"/>
  <c r="B25" i="15"/>
  <c r="E24" i="15"/>
  <c r="B24" i="15"/>
  <c r="E22" i="15"/>
  <c r="B22" i="15"/>
  <c r="E21" i="15"/>
  <c r="B21" i="15"/>
  <c r="E20" i="15"/>
  <c r="B20" i="15"/>
  <c r="E19" i="15"/>
  <c r="B19" i="15"/>
  <c r="E18" i="15"/>
  <c r="B18" i="15"/>
  <c r="E15" i="15"/>
  <c r="B15" i="15"/>
  <c r="E14" i="15"/>
  <c r="B14" i="15"/>
  <c r="E13" i="15"/>
  <c r="B13" i="15"/>
  <c r="E12" i="15"/>
  <c r="B12" i="15"/>
  <c r="E11" i="15"/>
  <c r="B11" i="15"/>
  <c r="E42" i="14"/>
  <c r="B42" i="14"/>
  <c r="E41" i="14"/>
  <c r="B41" i="14"/>
  <c r="E40" i="14"/>
  <c r="B40" i="14"/>
  <c r="E39" i="14"/>
  <c r="B39" i="14"/>
  <c r="E38" i="14"/>
  <c r="B38" i="14"/>
  <c r="E35" i="14"/>
  <c r="B35" i="14"/>
  <c r="E34" i="14"/>
  <c r="B34" i="14"/>
  <c r="E33" i="14"/>
  <c r="B33" i="14"/>
  <c r="E32" i="14"/>
  <c r="B32" i="14"/>
  <c r="E31" i="14"/>
  <c r="B31" i="14"/>
  <c r="E28" i="14"/>
  <c r="B28" i="14"/>
  <c r="E27" i="14"/>
  <c r="B27" i="14"/>
  <c r="E26" i="14"/>
  <c r="B26" i="14"/>
  <c r="E25" i="14"/>
  <c r="B25" i="14"/>
  <c r="E24" i="14"/>
  <c r="B24" i="14"/>
  <c r="E22" i="14"/>
  <c r="B22" i="14"/>
  <c r="E21" i="14"/>
  <c r="B21" i="14"/>
  <c r="E20" i="14"/>
  <c r="B20" i="14"/>
  <c r="E19" i="14"/>
  <c r="B19" i="14"/>
  <c r="E18" i="14"/>
  <c r="B18" i="14"/>
  <c r="E15" i="14"/>
  <c r="B15" i="14"/>
  <c r="E14" i="14"/>
  <c r="B14" i="14"/>
  <c r="E13" i="14"/>
  <c r="B13" i="14"/>
  <c r="E12" i="14"/>
  <c r="B12" i="14"/>
  <c r="E11" i="14"/>
  <c r="B11" i="14"/>
  <c r="E37" i="15" l="1"/>
  <c r="E37" i="14"/>
  <c r="E30" i="14"/>
  <c r="E10" i="14"/>
  <c r="E23" i="15"/>
  <c r="E10" i="15"/>
  <c r="E23" i="14"/>
  <c r="E17" i="14"/>
  <c r="E17" i="15"/>
  <c r="E30" i="15"/>
  <c r="E38" i="2"/>
  <c r="E39" i="2"/>
  <c r="E32" i="2"/>
  <c r="E33" i="2"/>
  <c r="E34" i="2"/>
  <c r="E35" i="2"/>
  <c r="E31" i="2"/>
  <c r="E16" i="15" l="1"/>
  <c r="E16" i="14"/>
  <c r="E42" i="2"/>
  <c r="B42" i="2"/>
  <c r="E41" i="2"/>
  <c r="B41" i="2"/>
  <c r="E40" i="2"/>
  <c r="B40" i="2"/>
  <c r="B39" i="2"/>
  <c r="B38" i="2"/>
  <c r="B35" i="2"/>
  <c r="B34" i="2"/>
  <c r="B33" i="2"/>
  <c r="B32" i="2"/>
  <c r="E30" i="2"/>
  <c r="C21" i="16" s="1"/>
  <c r="B31" i="2"/>
  <c r="E28" i="2"/>
  <c r="B28" i="2"/>
  <c r="E27" i="2"/>
  <c r="B27" i="2"/>
  <c r="E26" i="2"/>
  <c r="B26" i="2"/>
  <c r="E25" i="2"/>
  <c r="B25" i="2"/>
  <c r="E24" i="2"/>
  <c r="B24" i="2"/>
  <c r="E22" i="2"/>
  <c r="B22" i="2"/>
  <c r="E21" i="2"/>
  <c r="B21" i="2"/>
  <c r="E20" i="2"/>
  <c r="B20" i="2"/>
  <c r="E19" i="2"/>
  <c r="B19" i="2"/>
  <c r="E18" i="2"/>
  <c r="B18" i="2"/>
  <c r="E15" i="2"/>
  <c r="B15" i="2"/>
  <c r="E14" i="2"/>
  <c r="B14" i="2"/>
  <c r="E13" i="2"/>
  <c r="B13" i="2"/>
  <c r="E12" i="2"/>
  <c r="B12" i="2"/>
  <c r="E11" i="2"/>
  <c r="B11" i="2"/>
  <c r="H21" i="16"/>
  <c r="M21" i="16"/>
  <c r="M22" i="16"/>
  <c r="F6" i="1"/>
  <c r="Q21" i="16" l="1"/>
  <c r="O21" i="16"/>
  <c r="O22" i="16"/>
  <c r="Q22" i="16"/>
  <c r="J21" i="16"/>
  <c r="E21" i="16"/>
  <c r="E37" i="2"/>
  <c r="M8" i="16"/>
  <c r="M11" i="16"/>
  <c r="H10" i="16"/>
  <c r="M10" i="16"/>
  <c r="M9" i="16"/>
  <c r="H11" i="16"/>
  <c r="E23" i="2"/>
  <c r="C22" i="16"/>
  <c r="M6" i="16"/>
  <c r="M28" i="16" s="1"/>
  <c r="H22" i="16"/>
  <c r="H19" i="16"/>
  <c r="H6" i="16"/>
  <c r="J6" i="16" s="1"/>
  <c r="E17" i="2"/>
  <c r="E10" i="2"/>
  <c r="C19" i="16" s="1"/>
  <c r="H20" i="16"/>
  <c r="M20" i="16"/>
  <c r="M19" i="16"/>
  <c r="H9" i="16"/>
  <c r="H8" i="16"/>
  <c r="J8" i="16" s="1"/>
  <c r="F40" i="1"/>
  <c r="F50" i="1"/>
  <c r="F49" i="1"/>
  <c r="F48" i="1"/>
  <c r="F47" i="1"/>
  <c r="F46" i="1"/>
  <c r="F45" i="1"/>
  <c r="F43" i="1"/>
  <c r="F41" i="1"/>
  <c r="F38" i="1"/>
  <c r="F37" i="1"/>
  <c r="F36" i="1"/>
  <c r="F35" i="1"/>
  <c r="F34" i="1"/>
  <c r="F32" i="1"/>
  <c r="F31" i="1"/>
  <c r="F30" i="1"/>
  <c r="F29" i="1"/>
  <c r="F28" i="1"/>
  <c r="F27" i="1"/>
  <c r="F26" i="1"/>
  <c r="F25" i="1"/>
  <c r="F24" i="1"/>
  <c r="M30" i="16" l="1"/>
  <c r="O30" i="16" s="1"/>
  <c r="C18" i="16"/>
  <c r="O9" i="16"/>
  <c r="Q9" i="16"/>
  <c r="Q8" i="16"/>
  <c r="O8" i="16"/>
  <c r="Q10" i="16"/>
  <c r="O10" i="16"/>
  <c r="O20" i="16"/>
  <c r="Q20" i="16"/>
  <c r="O11" i="16"/>
  <c r="Q11" i="16"/>
  <c r="O28" i="16"/>
  <c r="Q6" i="16"/>
  <c r="O6" i="16"/>
  <c r="O19" i="16"/>
  <c r="H28" i="16"/>
  <c r="H30" i="16"/>
  <c r="J30" i="16" s="1"/>
  <c r="J19" i="16"/>
  <c r="L19" i="16"/>
  <c r="J10" i="16"/>
  <c r="L10" i="16"/>
  <c r="J9" i="16"/>
  <c r="L9" i="16"/>
  <c r="J11" i="16"/>
  <c r="J20" i="16"/>
  <c r="J22" i="16"/>
  <c r="E19" i="16"/>
  <c r="E22" i="16"/>
  <c r="F39" i="1"/>
  <c r="C10" i="16" s="1"/>
  <c r="H18" i="16"/>
  <c r="M18" i="16"/>
  <c r="M5" i="16"/>
  <c r="H5" i="16"/>
  <c r="E16" i="2"/>
  <c r="C20" i="16" s="1"/>
  <c r="C30" i="16" s="1"/>
  <c r="E30" i="16" s="1"/>
  <c r="F33" i="1"/>
  <c r="F42" i="1"/>
  <c r="C11" i="16" s="1"/>
  <c r="E11" i="16" s="1"/>
  <c r="F23" i="1"/>
  <c r="C8" i="16" s="1"/>
  <c r="E8" i="16" s="1"/>
  <c r="J28" i="16" l="1"/>
  <c r="K6" i="16"/>
  <c r="L6" i="16" s="1"/>
  <c r="P9" i="16"/>
  <c r="P7" i="16"/>
  <c r="P6" i="16"/>
  <c r="P10" i="16"/>
  <c r="P8" i="16"/>
  <c r="P11" i="16"/>
  <c r="P20" i="16"/>
  <c r="P21" i="16"/>
  <c r="P22" i="16"/>
  <c r="P19" i="16"/>
  <c r="Q19" i="16" s="1"/>
  <c r="Q18" i="16" s="1"/>
  <c r="K20" i="16"/>
  <c r="L20" i="16" s="1"/>
  <c r="K7" i="16"/>
  <c r="L7" i="16" s="1"/>
  <c r="K22" i="16"/>
  <c r="L22" i="16" s="1"/>
  <c r="E20" i="16"/>
  <c r="F20" i="16" s="1"/>
  <c r="G20" i="16" s="1"/>
  <c r="K21" i="16"/>
  <c r="L21" i="16" s="1"/>
  <c r="K9" i="16"/>
  <c r="K10" i="16"/>
  <c r="K8" i="16"/>
  <c r="L8" i="16" s="1"/>
  <c r="K11" i="16"/>
  <c r="L11" i="16" s="1"/>
  <c r="K19" i="16"/>
  <c r="G10" i="16"/>
  <c r="E10" i="16"/>
  <c r="C9" i="16"/>
  <c r="E9" i="16" s="1"/>
  <c r="M13" i="16"/>
  <c r="H13" i="16"/>
  <c r="F25" i="7"/>
  <c r="F24" i="7"/>
  <c r="F23" i="7"/>
  <c r="F22" i="7"/>
  <c r="F21" i="7"/>
  <c r="F19" i="7"/>
  <c r="F18" i="7"/>
  <c r="F17" i="7"/>
  <c r="F15" i="7"/>
  <c r="F14" i="7"/>
  <c r="F12" i="7"/>
  <c r="F11" i="7"/>
  <c r="F10" i="7"/>
  <c r="F9" i="7"/>
  <c r="F8" i="7"/>
  <c r="F6" i="7"/>
  <c r="F5" i="7" s="1"/>
  <c r="C13" i="16" s="1"/>
  <c r="F7" i="1"/>
  <c r="Q13" i="16" l="1"/>
  <c r="O13" i="16"/>
  <c r="L18" i="16"/>
  <c r="L5" i="16"/>
  <c r="J13" i="16"/>
  <c r="L13" i="16"/>
  <c r="E13" i="16"/>
  <c r="F22" i="16"/>
  <c r="G22" i="16" s="1"/>
  <c r="F19" i="16"/>
  <c r="G19" i="16" s="1"/>
  <c r="G18" i="16" s="1"/>
  <c r="F21" i="16"/>
  <c r="G21" i="16" s="1"/>
  <c r="F13" i="7"/>
  <c r="C15" i="16" s="1"/>
  <c r="M15" i="16"/>
  <c r="F16" i="7"/>
  <c r="C16" i="16" s="1"/>
  <c r="H16" i="16"/>
  <c r="M16" i="16"/>
  <c r="F7" i="7"/>
  <c r="C14" i="16" s="1"/>
  <c r="H14" i="16"/>
  <c r="M14" i="16"/>
  <c r="M29" i="16" s="1"/>
  <c r="M32" i="16" s="1"/>
  <c r="F20" i="7"/>
  <c r="C17" i="16" s="1"/>
  <c r="H17" i="16"/>
  <c r="M17" i="16"/>
  <c r="O17" i="16" s="1"/>
  <c r="H15" i="16"/>
  <c r="O15" i="16" l="1"/>
  <c r="Q15" i="16"/>
  <c r="Q14" i="16"/>
  <c r="O14" i="16"/>
  <c r="P14" i="16" s="1"/>
  <c r="O16" i="16"/>
  <c r="Q16" i="16"/>
  <c r="O29" i="16"/>
  <c r="P13" i="16"/>
  <c r="H29" i="16"/>
  <c r="C29" i="16"/>
  <c r="E29" i="16" s="1"/>
  <c r="L17" i="16"/>
  <c r="J17" i="16"/>
  <c r="L15" i="16"/>
  <c r="J15" i="16"/>
  <c r="J16" i="16"/>
  <c r="J14" i="16"/>
  <c r="G16" i="16"/>
  <c r="E16" i="16"/>
  <c r="E14" i="16"/>
  <c r="E17" i="16"/>
  <c r="E15" i="16"/>
  <c r="C12" i="16"/>
  <c r="H12" i="16"/>
  <c r="M12" i="16"/>
  <c r="F5" i="1"/>
  <c r="P29" i="16" l="1"/>
  <c r="P30" i="16"/>
  <c r="P31" i="16"/>
  <c r="Q31" i="16" s="1"/>
  <c r="P28" i="16"/>
  <c r="J29" i="16"/>
  <c r="H32" i="16"/>
  <c r="P16" i="16"/>
  <c r="P15" i="16"/>
  <c r="P17" i="16"/>
  <c r="Q17" i="16" s="1"/>
  <c r="Q12" i="16" s="1"/>
  <c r="Q30" i="16"/>
  <c r="K13" i="16"/>
  <c r="K16" i="16"/>
  <c r="L16" i="16" s="1"/>
  <c r="F14" i="16"/>
  <c r="G14" i="16" s="1"/>
  <c r="K15" i="16"/>
  <c r="K14" i="16"/>
  <c r="L14" i="16" s="1"/>
  <c r="F17" i="16"/>
  <c r="G17" i="16" s="1"/>
  <c r="F13" i="16"/>
  <c r="G13" i="16" s="1"/>
  <c r="F16" i="16"/>
  <c r="F15" i="16"/>
  <c r="G15" i="16" s="1"/>
  <c r="K17" i="16"/>
  <c r="C6" i="16"/>
  <c r="C28" i="16" s="1"/>
  <c r="E28" i="16" l="1"/>
  <c r="C32" i="16"/>
  <c r="K29" i="16"/>
  <c r="K30" i="16"/>
  <c r="L30" i="16" s="1"/>
  <c r="K28" i="16"/>
  <c r="L28" i="16" s="1"/>
  <c r="K31" i="16"/>
  <c r="L31" i="16" s="1"/>
  <c r="Q29" i="16"/>
  <c r="G12" i="16"/>
  <c r="L12" i="16"/>
  <c r="E6" i="16"/>
  <c r="C5" i="16"/>
  <c r="L29" i="16" l="1"/>
  <c r="L32" i="16" s="1"/>
  <c r="F28" i="16"/>
  <c r="F31" i="16"/>
  <c r="G31" i="16" s="1"/>
  <c r="F30" i="16"/>
  <c r="G30" i="16" s="1"/>
  <c r="F29" i="16"/>
  <c r="G29" i="16"/>
  <c r="F10" i="16"/>
  <c r="F7" i="16"/>
  <c r="G7" i="16" s="1"/>
  <c r="F11" i="16"/>
  <c r="G11" i="16" s="1"/>
  <c r="F6" i="16"/>
  <c r="G6" i="16" s="1"/>
  <c r="F8" i="16"/>
  <c r="G8" i="16" s="1"/>
  <c r="F9" i="16"/>
  <c r="G9" i="16" s="1"/>
  <c r="G5" i="16" l="1"/>
  <c r="G28" i="16" l="1"/>
  <c r="G32" i="16" s="1"/>
  <c r="Q5" i="16"/>
  <c r="Q28" i="16" l="1"/>
  <c r="Q32" i="16" s="1"/>
</calcChain>
</file>

<file path=xl/sharedStrings.xml><?xml version="1.0" encoding="utf-8"?>
<sst xmlns="http://schemas.openxmlformats.org/spreadsheetml/2006/main" count="839" uniqueCount="188">
  <si>
    <t>e) Data dissemination plans are developed and implemented (e.g., summary reports, newsletters, graphs, and maps);</t>
  </si>
  <si>
    <t>g) There are documented measures for ensuring the confidentiality of sensitive data and anonymity of evaluation respondents;</t>
  </si>
  <si>
    <t>h) There are manuals or templates for electronic data analysis;</t>
  </si>
  <si>
    <t>a) There is a clear MEL calendar/timeline linked to the project annual plan of work;</t>
  </si>
  <si>
    <t>c) The share of MEL budget in total budget is computed and shared/discussed with management making clear reference to the institutionally mandated share and unfunded activities, if any;</t>
  </si>
  <si>
    <t>e) The procedures required to obtain money from the MEL budget are not bureaucratic and funds can be availed within reasonable time to ensure timely implementation of MEL activities.</t>
  </si>
  <si>
    <t>d) The MEL Officer is the controller of the MEL budget, and as such there is no risk of re-allocating the MEL budget without their knowledge/approval;</t>
  </si>
  <si>
    <t>e) There are no fragmented databases running in parallel that require duplication of effort in recording data in the databases;</t>
  </si>
  <si>
    <t>f) MEL data management workflow are in place and functioning efficiently;</t>
  </si>
  <si>
    <t>g) There is proper data storage and management system comprising of virtual storage space and manual filing system of paper-based data collection forms, summary tables, and reports. The manual records are serialized and safely stored;</t>
  </si>
  <si>
    <t>h) There are appropriate data visualization dashboards developed either offline or online for purposes of increasing the understanding and use of project data.</t>
  </si>
  <si>
    <t>Introducing MEL Support Supervision</t>
  </si>
  <si>
    <t>Level of Agreement</t>
  </si>
  <si>
    <t>Strongly agree</t>
  </si>
  <si>
    <t>Agree</t>
  </si>
  <si>
    <t>Neither agree or disagree</t>
  </si>
  <si>
    <t>Disagree</t>
  </si>
  <si>
    <t>Strongly disagree</t>
  </si>
  <si>
    <t>MEL System Dimensions</t>
  </si>
  <si>
    <t>Assessment</t>
  </si>
  <si>
    <t>Numeric score</t>
  </si>
  <si>
    <t>Is the assessment dimension applicable?</t>
  </si>
  <si>
    <t>Applicability of assessment dimension</t>
  </si>
  <si>
    <t>Yes</t>
  </si>
  <si>
    <t>No</t>
  </si>
  <si>
    <t>c) Project deliverables are uploaded to the MEL Platform with appropriate accessibility regimes (licenses);</t>
  </si>
  <si>
    <t>d) There is a reasonable level of substitution of paper-based data collection with mobile device-based data collection to enhance data quality and timeliness;</t>
  </si>
  <si>
    <t>b) Data collection tools have all the required variables for indicator computation;</t>
  </si>
  <si>
    <t>c) Data collection tools have clear instructions;</t>
  </si>
  <si>
    <t>d) There are manuals or templates for electronic data analysis;</t>
  </si>
  <si>
    <t>e) Procedures and avenues for data dissemination are in place.</t>
  </si>
  <si>
    <t>a) There is a reasonable level of substitution of paper-based data collection with mobile device-based data collection to enhance data quality and timeliness;</t>
  </si>
  <si>
    <t>c) MEL data management workflow are in place and functioning efficiently;</t>
  </si>
  <si>
    <t>d) There is proper data storage and management system comprising of virtual storage space and manual filing system of paper-based data collection forms, summary tables, and reports. The manual records are serialized and safely stored;</t>
  </si>
  <si>
    <t>e) There are appropriate data visualization dashboards developed either offline or online for purposes of increasing the understanding and use of project data.</t>
  </si>
  <si>
    <t>[Indicator 1]</t>
  </si>
  <si>
    <t>[Indicator 2]</t>
  </si>
  <si>
    <t>[Indicator 3]</t>
  </si>
  <si>
    <t>[Indicator 4]</t>
  </si>
  <si>
    <t>[Indicator 5]</t>
  </si>
  <si>
    <t>List of indicators selected for Data Verification</t>
  </si>
  <si>
    <t>Reported</t>
  </si>
  <si>
    <t>Verified</t>
  </si>
  <si>
    <t>Number provided feedback</t>
  </si>
  <si>
    <t>Number authenticated</t>
  </si>
  <si>
    <t>Assessment Criteria/Questions</t>
  </si>
  <si>
    <t>1st MSS</t>
  </si>
  <si>
    <t>2nd MSS</t>
  </si>
  <si>
    <t>3rd MSS</t>
  </si>
  <si>
    <t>1st Project MSA</t>
  </si>
  <si>
    <t>2nd Project MSA</t>
  </si>
  <si>
    <t>3rd Project MSA</t>
  </si>
  <si>
    <t>Date started</t>
  </si>
  <si>
    <t>Date completed</t>
  </si>
  <si>
    <t>Implemented/in progress</t>
  </si>
  <si>
    <t>1st Partner MSA</t>
  </si>
  <si>
    <t>2nd Partner MSA</t>
  </si>
  <si>
    <t>3rd Partner MSA</t>
  </si>
  <si>
    <t>Unweighted score</t>
  </si>
  <si>
    <t>Weighted score</t>
  </si>
  <si>
    <t>1.1 MEL Governance/Leadership:</t>
  </si>
  <si>
    <t>2.1 MEL Governance/Leadership:</t>
  </si>
  <si>
    <t>2.2 Standard Operating Procedures:</t>
  </si>
  <si>
    <t>2.3 MEL Plan of Work and Budget:</t>
  </si>
  <si>
    <t>2.4 Human Capacity for MEL</t>
  </si>
  <si>
    <t>2.5 MEL Information systems and knowledge Management</t>
  </si>
  <si>
    <t>3.1 Does the data recorded at the primary data source match the indicator definition;</t>
  </si>
  <si>
    <t>3.2 Check availability and review completeness of all indicator source documents/data collection forms and summary forms at all the data aggregation levels:</t>
  </si>
  <si>
    <t>3.2.1 All source documents are available</t>
  </si>
  <si>
    <t>3.2.2  All the dates on indicator source documents lie within the reporting period</t>
  </si>
  <si>
    <t>3.3 Recount results from the source documents, compare the verified numbers to the reported numbers;</t>
  </si>
  <si>
    <t>3.4 Conduct random verification of the records. For example, if the subject of verification is the number of trainees, randomly select a manageable number of trainees and reach them by telephone or e-mail to verify the authenticity of the records. In case some of the selected trainees for verification refute the claims as contained on the source documents, utilize the ratio of negative responses to the total responses to deflate the ‘verified number’;</t>
  </si>
  <si>
    <t>1. Project MEL System Assessment</t>
  </si>
  <si>
    <t>Name of evaluator</t>
  </si>
  <si>
    <t xml:space="preserve">Data Verification/Validation  </t>
  </si>
  <si>
    <t>3.4 Conduct random verification of the records. For example, if the subject of verification is the number of trainees, randomly select a manageable number of trainees and reach them by telephone or e-mail to verify the authenticity of the records. In case some of the selected trainees for verification refute the claims as contained on the source documents, these are not counted as authenticated.
If this question is not relevant to the indicator, leave cells blank.</t>
  </si>
  <si>
    <t>3.3 Recount results from the source documents, compare the verified numbers to the reported numbers; 
If this question is not relevant to the indicator, leave cells blank.</t>
  </si>
  <si>
    <t>MEL System Assessment - Partner</t>
  </si>
  <si>
    <t>MEL System Assessment - Project</t>
  </si>
  <si>
    <t>1st Data Ver</t>
  </si>
  <si>
    <t>2nd Data Ver</t>
  </si>
  <si>
    <t>3rd Data Ver</t>
  </si>
  <si>
    <r>
      <rPr>
        <b/>
        <i/>
        <sz val="11"/>
        <color theme="1"/>
        <rFont val="Calibri"/>
        <family val="2"/>
        <scheme val="minor"/>
      </rPr>
      <t>3) Data verification/validation</t>
    </r>
    <r>
      <rPr>
        <sz val="11"/>
        <color theme="1"/>
        <rFont val="Calibri"/>
        <family val="2"/>
        <scheme val="minor"/>
      </rPr>
      <t xml:space="preserve">
Data verification/validation will be done by tracing and verifying (recounting) data collected and used for reporting indicator results. This will help determine if the data was correctly recorded at the primary source and if there were no transcription and transmission errors.</t>
    </r>
  </si>
  <si>
    <t>a) The partner MEL role is performed by staff with clearly defined MEL ToRs, and with capacity to perform MEL roles;</t>
  </si>
  <si>
    <t>a) The implementing partner maintains an updated indicators matrix (results tracking) table;</t>
  </si>
  <si>
    <t>b) There is a designated MEL budget for all MEL activities.</t>
  </si>
  <si>
    <t>b) Partner maintains an institution-wide or project-specific database;</t>
  </si>
  <si>
    <t>a) The project MEL function is led by a skilled and experienced MEL Officer;</t>
  </si>
  <si>
    <t>a) The project maintains an updated indicators matrix (results tracking) table;</t>
  </si>
  <si>
    <t>b) If outcome and impact-level indicators do not have baseline values, there are plans to collect data for baseline values within the first 12 months of the project;</t>
  </si>
  <si>
    <t>c) Data collection tools have all the required variables for indicator computation;</t>
  </si>
  <si>
    <t>d) Data collection tools have clear instructions;</t>
  </si>
  <si>
    <t>b) There is a clear linkage between the MEL plan and the MEL Platform, for recording MEL data.</t>
  </si>
  <si>
    <t>f) The project’s conformity to or deviation from the open access policy regarding the various project deliverables is documented and rationale provided for the later;</t>
  </si>
  <si>
    <t>i) There are mechanism to address late, incomplete, inaccurate and missing data either through feedback or the use of carrot-and-stick measures to ensure compliance.</t>
  </si>
  <si>
    <t>b) There is a designated MEL budget for all MEL activities;</t>
  </si>
  <si>
    <t>b) There is a clear plan for MEL capacity building; i.e there are clear mechanisms for operational training, mentoring and support supervision.</t>
  </si>
  <si>
    <t>a) There is a culture for routine recording of deliverables in the MEL Platform against project outputs as defined in the PoWB;</t>
  </si>
  <si>
    <t>b) There is a culture for timely reporting of output and outcome indicator values in the MEL Platform;</t>
  </si>
  <si>
    <t>For this excercise, please identify 5 (if possible, otherwise less) project indicators that are either:
       i. Key for overall project reporting,
       ii. Are problematic in measurement and reporting,
       iii. Have not been the subject of MSS before, or
       iv. Whose reported figures seem not to conform to expectations; 
Please complete the following questions, you will be asked to cross-check the data/figures reported for each indicator with the primary data source.</t>
  </si>
  <si>
    <t>Please evaluate whether each question is relevant/applicable to the project (column D) and then answer to which degree you agree with the question statement (column E), based on your assessment.</t>
  </si>
  <si>
    <t>Overall MSS Score</t>
  </si>
  <si>
    <t>MEL Support Supervision - Results Dashboard</t>
  </si>
  <si>
    <t>2. Partner MEL System Assessment</t>
  </si>
  <si>
    <t>3. Data Verification</t>
  </si>
  <si>
    <t>Rank 1</t>
  </si>
  <si>
    <t>Rank 2</t>
  </si>
  <si>
    <t>Rank 3</t>
  </si>
  <si>
    <t>Rank 4</t>
  </si>
  <si>
    <t>Rank 5</t>
  </si>
  <si>
    <t xml:space="preserve">a) MEL capacity assessment is conducted regularly or at least once within 3 months of project inception or duration of work for new hires with significant MEL  responsibilities, in areas related to;
i. MEL Staff understand the MEL plan, indicator definitions, and mechanisms for data collection;
ii. MEL Staff are proficient in the use of the designated data collection tools and devices;
iii. Data disaggregation/aggregation and computation of summary statistics is well understood;
iv. MEL Staff are able to query inconsistencies in reported numbers and take corrective action;
</t>
  </si>
  <si>
    <t>a) Partner staff understand the project MEL plan, indicator definitions, and mechanisms for data collection;</t>
  </si>
  <si>
    <t>b) Partner staff are proficient in the use of the designated data collection tools and devices;</t>
  </si>
  <si>
    <t>c) Data disaggregation/aggregation and computation of summary statistics are well understood.</t>
  </si>
  <si>
    <t>a) All indicators are clearly linked to the objectives and/or outcomes and resultant outputs of the project;</t>
  </si>
  <si>
    <t>b)	All indicators have documented definitions (including numerators and denominators, when applicable);</t>
  </si>
  <si>
    <t>c)	All indicators have clearly defined disaggregation levels;</t>
  </si>
  <si>
    <t>d)	Indicators are linked to donour indicators, where appropriate;</t>
  </si>
  <si>
    <t>f)	Technically sound data sources are identified for all indicators;</t>
  </si>
  <si>
    <t>g)	The frequency of data collection is stated for all indicators;</t>
  </si>
  <si>
    <t>h)	The frequency of data collection is feasible for all indicators (i.e., it will be possible to collect the data at the stated frequency);</t>
  </si>
  <si>
    <t>i)	Baseline values are available for all higher-level (outcome and impact) indicators (with clearly stated date of data collection, source, and method of analysis).</t>
  </si>
  <si>
    <t>j)	The same data sources will be used to measure indicators throughout the lifetime of the project(s) (i.e., identical measurement methodology for baseline and follow-up);</t>
  </si>
  <si>
    <t>k)	There is a clear linkage between the MEL plan and MEL Platform, for recording MEL data;</t>
  </si>
  <si>
    <t>l)	The project makes data easily accessible to Project Managers, Country Program Management and HQ staff through routine/timely entry into MEL Platform and any other relevant database;</t>
  </si>
  <si>
    <t>m)	The MEL Plan clearly demonstrates the avenues for critical reflection, lesson learning, project review and adaptation;</t>
  </si>
  <si>
    <t>n)	The MEL plan contains Annexes or web links to appropriate forms and templates for use in MEL and project management processes.</t>
  </si>
  <si>
    <t>e)	Each indicator has target value, and where appropriate milestone values that demonstrate a clear progression of results;</t>
  </si>
  <si>
    <t>1.2 MEL Plan</t>
  </si>
  <si>
    <t>1.3 Standard Operating Procedures:</t>
  </si>
  <si>
    <t>1.4 MEL Plan of Work and Budget:</t>
  </si>
  <si>
    <t>1.5 Human Capacity for MEL</t>
  </si>
  <si>
    <t>1.6 MEL Information systems and knowledge Management</t>
  </si>
  <si>
    <t>Rank 6</t>
  </si>
  <si>
    <t>Weights</t>
  </si>
  <si>
    <t>Sub-Components</t>
  </si>
  <si>
    <t>Components</t>
  </si>
  <si>
    <t xml:space="preserve">In the results dashboard you will be able to see  all the scores resulting from the MSSs carried out for the project. The dashboard shows the scores for each component and sub-component of each MSS. Evaluators can choose to add weights to certain components if they consider some of these to be more important for the project assessment than others. Weighted and unweighted scores are shown. 
Graphs are added to facilitate visualization of results. </t>
  </si>
  <si>
    <t>Project MEL Support Supervision - Scoring tool</t>
  </si>
  <si>
    <t>Instructions on how to use the tool</t>
  </si>
  <si>
    <t>Similarly, where  partners are involved in implementation and the MSS exercise will be conducted on their MEL systems, select 'Yes' accordingly in the second table.</t>
  </si>
  <si>
    <t>Table 1: Please select which MSA rounds are relevant to this project:</t>
  </si>
  <si>
    <t>Table 2: Please select which MSA rounds are relevant to this project's implemention partner(s):</t>
  </si>
  <si>
    <t>Table 3: Please select which Data Verification rounds are relevant to this project's MSS</t>
  </si>
  <si>
    <t>Dashboard 1</t>
  </si>
  <si>
    <t>Dashboard 2</t>
  </si>
  <si>
    <r>
      <rPr>
        <b/>
        <i/>
        <sz val="11"/>
        <color theme="1"/>
        <rFont val="Calibri"/>
        <family val="2"/>
        <scheme val="minor"/>
      </rPr>
      <t>1-2) MEL System Assessment</t>
    </r>
    <r>
      <rPr>
        <sz val="11"/>
        <color theme="1"/>
        <rFont val="Calibri"/>
        <family val="2"/>
        <scheme val="minor"/>
      </rPr>
      <t xml:space="preserve">
The MEL System Assessment (MSA) is conducted to evaluate the MEL system/ data management and reporting systems at different levels. Qualitative measures have been developed to evaluate each of the following dimensions: 
1.1 MEL Governance/Leadership,  
1.2 MEL Plan
1.3 Standard Operating Procedures
1.4 MEL Plan of Work and Budget
1.5 Human Capacity for MEL
1.6 MEL Information systems and Knowledge Management
This template is designed to allow the MEL System Assessement to be conducted for the project itself, and for implementing partners that are working on the project. In the following tables, the relevant MSA assessments can be selected. Where 'Yes' is selected in the 'Implemented/In progress' column, the relevant MSA sheet/tab will be activated. If it is the first MSS exercise being conducted for the project, only '1st Project MSA' should be assigned a 'Yes'. Once the 2nd and 3rd are being carried out, select 'Yes' accordingly. Please maintain cells as 'No' when not relevant. 
</t>
    </r>
  </si>
  <si>
    <t>4.1 Prior/during data collection</t>
  </si>
  <si>
    <t xml:space="preserve">b) Prior to collecting data, were beneficiaries being informed about: </t>
  </si>
  <si>
    <t xml:space="preserve">1. Type of personal data to be collected </t>
  </si>
  <si>
    <t>2. Purpose for which it is collected</t>
  </si>
  <si>
    <t>3. Who will access the data</t>
  </si>
  <si>
    <t>a) Project staff collecting and working with data received training on data protection</t>
  </si>
  <si>
    <t>4.2 After collecting personal data</t>
  </si>
  <si>
    <t>4. Who they should contact, and how, if they have a concern regarding their data</t>
  </si>
  <si>
    <t>GDPR/Data Protection and Privacy</t>
  </si>
  <si>
    <t>4. GDPR</t>
  </si>
  <si>
    <t>4) GDPR/Data Protection and Privacy</t>
  </si>
  <si>
    <t>5) Results Dashboard</t>
  </si>
  <si>
    <t>1st GDPR</t>
  </si>
  <si>
    <t>2nd GDPR</t>
  </si>
  <si>
    <t>3rd GDPR</t>
  </si>
  <si>
    <t>Table 4: Please select which GDPR rounds are relevant to this project's MSS</t>
  </si>
  <si>
    <r>
      <t xml:space="preserve">The dashboard shows the attributed scores of the MSS overall, by component, and by sub-component.Below the dashboard, a graph is generated describing the MSS results.
In the 'Weights' columns (D, I, N), you may decide to assign the weights (importance towards final score) as you deem most suitable for the project evaluation. Within each MSS round, the weights can be added to adjust weighting of: 
 - </t>
    </r>
    <r>
      <rPr>
        <sz val="11"/>
        <color theme="1"/>
        <rFont val="Calibri"/>
        <family val="2"/>
        <scheme val="minor"/>
      </rPr>
      <t xml:space="preserve">Each sub-component (for ex. 1.1 MEL Governance/Leadership, 1.2 MEL Plan) to the component score (1. Project MEL System Assessment) in Dashboard 1. You do this by selecting the Rank you want to assign each sub-component. Rank 1 is the most important, Rank 6 the least.     
-  Each of the 4 components (1. Project MSA, 2. Partner MSA, 3. Data Verificatio and 4. GDPR) to the final MSS score in Dashboard 2.
Please only modify the white cells in this sheet.
</t>
    </r>
  </si>
  <si>
    <t>1.1 MEL Gov/Leadership</t>
  </si>
  <si>
    <t>1.3 SOPs</t>
  </si>
  <si>
    <t>1.4 MEL POWB</t>
  </si>
  <si>
    <t>1.5 Human Capacity</t>
  </si>
  <si>
    <t>1.6 MEL IS &amp; KM</t>
  </si>
  <si>
    <t>4.1 Pre-data collection</t>
  </si>
  <si>
    <t>4.2 Post-data collection</t>
  </si>
  <si>
    <t>3.3 Verification</t>
  </si>
  <si>
    <t>3.4 Authenticity</t>
  </si>
  <si>
    <t>3.2 Documents</t>
  </si>
  <si>
    <t>3.1 Matching</t>
  </si>
  <si>
    <t>The GDPR/Data Protection and Privacy component assesses the level of protection and privacy of data ensured by the project's M&amp;E system and data management.</t>
  </si>
  <si>
    <t>c) All beneficiaries gave explicit or implicit  consent for their data to be collected</t>
  </si>
  <si>
    <t>d) If partners were collecting data, they are informing beneficiaries that data will be used by ICARDA</t>
  </si>
  <si>
    <t>e) The interview locations were safe and private</t>
  </si>
  <si>
    <t>a) All data is anonymized (i.e. no Personally Identifiable Data included in datasets)</t>
  </si>
  <si>
    <t>b) All paper records are stored in a safe (key-protected) repository</t>
  </si>
  <si>
    <t>c) All electronic records/datasets are password protected</t>
  </si>
  <si>
    <t>d) All electronically-stored data is backed up in a second protected location?</t>
  </si>
  <si>
    <t>e) Electronic transmissions of data is encrypted</t>
  </si>
  <si>
    <t>f) Access to personal data restricted to only those whose job requires it</t>
  </si>
  <si>
    <t>g) Collected data kept limited to what is necessary to fulfil the purpose.  (I.e. all collected data actually being used)</t>
  </si>
  <si>
    <t>h) Data is being used exclusively for original purpose explained to beneficiaries.</t>
  </si>
  <si>
    <t>MEL Support Supervision (MSS) is conducted to periodically appraise the project and partner-level MEL systems, and the data collected and used for routine reporting. The objective of this MSS template is to guide MEL system and data quality checks at both the project-level and partner-level. The MSS should be conducted several times of the course of a project, ideally once per year of project implementation, allowing to assess improvements built on previous MSS rounds. The rationale is to identify strengths and weaknesses, in order to draw lessons learned and take respective corrective actions at each MSS round.
The MSS is divided into four sections:  1) the MEL System Assessment (MSA) of the project, 2) the MSA of implementation partners, 3) Data Verification, and 4) GDPR
This MEL Support Supervision (MSS) tool was developed based on the M&amp;E Plan template developed by the ICARDA MEL team, which ensures all projects follow adequate M&amp;E processes. The M&amp;E Plan template outlines the MSS excercise and how it is used to guide MEL system and data quality checks at both the project-level and partner-level. The tool's structure and scoring system was inspired by other M&amp;E system assessment tools utilized by other organizations, namely: The Participatory Monitoring and Evaluation (M&amp;E) System Assessment Tool (SAT) developed by FHI360* and the M&amp;E Assessment Tool developed by Measure Evaluation**. The GDPR/Data protection and Privacy component is an adaptation of WFP's Guide to Personal Data Protection and Privacy checklist***.
* https://www.fhi360.org/resource/participatory-monitoring-and-evaluation-system-assessment-tool#:~:text=October%202013%20%E2%80%94%20The%20Participatory%20Monitoring,quality%20improvement%20plan%20to%20maintain
**https://www.measureevaluation.org/resources/training/capacity-building-resources/m-e-of-hiv-aids-programs-in-india-english/session-3-routine-data-and-systems-assessment/routine-data/ME%20Assessment%20Tool.xls/view
***https://docs.wfp.org/api/documents/e8d24e70cc11448383495caca154cb97/download/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</si>
</sst>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b/>
      <sz val="11"/>
      <color theme="1"/>
      <name val="Calibri"/>
      <family val="2"/>
      <scheme val="minor"/>
    </font>
    <font>
      <b/>
      <sz val="22"/>
      <color theme="1"/>
      <name val="Calibri"/>
      <family val="2"/>
      <scheme val="minor"/>
    </font>
    <font>
      <b/>
      <sz val="18"/>
      <color theme="1"/>
      <name val="Calibri"/>
      <family val="2"/>
      <scheme val="minor"/>
    </font>
    <font>
      <b/>
      <sz val="20"/>
      <color theme="1"/>
      <name val="Calibri"/>
      <family val="2"/>
      <scheme val="minor"/>
    </font>
    <font>
      <b/>
      <u/>
      <sz val="11"/>
      <color theme="1"/>
      <name val="Calibri"/>
      <family val="2"/>
      <scheme val="minor"/>
    </font>
    <font>
      <b/>
      <i/>
      <sz val="11"/>
      <color theme="1"/>
      <name val="Calibri"/>
      <family val="2"/>
      <scheme val="minor"/>
    </font>
    <font>
      <b/>
      <sz val="12"/>
      <color theme="1"/>
      <name val="Calibri"/>
      <family val="2"/>
      <scheme val="minor"/>
    </font>
    <font>
      <i/>
      <sz val="11"/>
      <color theme="1"/>
      <name val="Calibri"/>
      <family val="2"/>
      <scheme val="minor"/>
    </font>
    <font>
      <sz val="8"/>
      <name val="Calibri"/>
      <family val="2"/>
      <scheme val="minor"/>
    </font>
    <font>
      <u/>
      <sz val="11"/>
      <color theme="10"/>
      <name val="Calibri"/>
      <family val="2"/>
      <scheme val="minor"/>
    </font>
  </fonts>
  <fills count="8">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4">
    <xf numFmtId="0" fontId="0" fillId="0" borderId="0"/>
    <xf numFmtId="9" fontId="1" fillId="0" borderId="0" applyFont="0" applyFill="0" applyBorder="0" applyAlignment="0" applyProtection="0"/>
    <xf numFmtId="0" fontId="1" fillId="0" borderId="0"/>
    <xf numFmtId="0" fontId="11" fillId="0" borderId="0" applyNumberFormat="0" applyFill="0" applyBorder="0" applyAlignment="0" applyProtection="0"/>
  </cellStyleXfs>
  <cellXfs count="196">
    <xf numFmtId="0" fontId="0" fillId="0" borderId="0" xfId="0"/>
    <xf numFmtId="0" fontId="0" fillId="0" borderId="0" xfId="0" applyAlignment="1">
      <alignment horizontal="center"/>
    </xf>
    <xf numFmtId="0" fontId="3" fillId="0" borderId="0" xfId="0" applyFont="1" applyAlignment="1">
      <alignment horizontal="center"/>
    </xf>
    <xf numFmtId="0" fontId="2" fillId="0" borderId="0" xfId="0" applyFont="1"/>
    <xf numFmtId="0" fontId="6" fillId="0" borderId="2" xfId="0" applyFont="1" applyBorder="1"/>
    <xf numFmtId="0" fontId="0" fillId="0" borderId="3" xfId="0" applyBorder="1"/>
    <xf numFmtId="0" fontId="0" fillId="0" borderId="4" xfId="0" applyBorder="1"/>
    <xf numFmtId="0" fontId="1" fillId="0" borderId="1" xfId="2" applyBorder="1" applyAlignment="1">
      <alignment horizontal="center" vertical="top"/>
    </xf>
    <xf numFmtId="0" fontId="1" fillId="0" borderId="1" xfId="2" applyBorder="1" applyAlignment="1">
      <alignment vertical="top"/>
    </xf>
    <xf numFmtId="0" fontId="0" fillId="0" borderId="1" xfId="0" applyBorder="1" applyAlignment="1">
      <alignment wrapText="1"/>
    </xf>
    <xf numFmtId="0" fontId="0" fillId="2" borderId="10" xfId="0" applyFont="1" applyFill="1" applyBorder="1" applyAlignment="1">
      <alignment horizontal="center"/>
    </xf>
    <xf numFmtId="0" fontId="0" fillId="0" borderId="1" xfId="0" applyBorder="1" applyAlignment="1">
      <alignment horizontal="center"/>
    </xf>
    <xf numFmtId="9" fontId="0" fillId="2" borderId="1" xfId="0" applyNumberFormat="1" applyFill="1" applyBorder="1" applyAlignment="1">
      <alignment horizontal="center"/>
    </xf>
    <xf numFmtId="9" fontId="0" fillId="0" borderId="1" xfId="1" applyFont="1" applyBorder="1" applyAlignment="1">
      <alignment horizontal="center"/>
    </xf>
    <xf numFmtId="0" fontId="0" fillId="2" borderId="1" xfId="0" applyFill="1" applyBorder="1" applyAlignment="1">
      <alignment horizontal="center"/>
    </xf>
    <xf numFmtId="0" fontId="0" fillId="0" borderId="1" xfId="0" applyBorder="1" applyAlignment="1">
      <alignment horizontal="center" vertical="top" wrapText="1"/>
    </xf>
    <xf numFmtId="0" fontId="9" fillId="0" borderId="1" xfId="0" applyFont="1" applyBorder="1" applyAlignment="1">
      <alignment vertical="top" wrapText="1"/>
    </xf>
    <xf numFmtId="0" fontId="9" fillId="0" borderId="1" xfId="0" applyFont="1" applyBorder="1" applyAlignment="1">
      <alignment wrapText="1"/>
    </xf>
    <xf numFmtId="0" fontId="0" fillId="2" borderId="1" xfId="0" applyFont="1" applyFill="1" applyBorder="1" applyAlignment="1">
      <alignment horizontal="center"/>
    </xf>
    <xf numFmtId="0" fontId="2" fillId="2" borderId="1" xfId="0" applyFont="1" applyFill="1" applyBorder="1"/>
    <xf numFmtId="0" fontId="0" fillId="2" borderId="1" xfId="0" applyFill="1" applyBorder="1"/>
    <xf numFmtId="0" fontId="0" fillId="0" borderId="1" xfId="0" applyBorder="1"/>
    <xf numFmtId="0" fontId="0" fillId="2" borderId="1" xfId="0" applyFill="1" applyBorder="1" applyAlignment="1">
      <alignment wrapText="1"/>
    </xf>
    <xf numFmtId="0" fontId="0" fillId="2" borderId="1" xfId="0" applyFill="1" applyBorder="1" applyAlignment="1">
      <alignment vertical="top" wrapText="1"/>
    </xf>
    <xf numFmtId="0" fontId="2" fillId="2" borderId="1" xfId="0" applyFont="1" applyFill="1" applyBorder="1" applyAlignment="1">
      <alignment horizontal="left"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xf>
    <xf numFmtId="0" fontId="2" fillId="2" borderId="1" xfId="0" applyFont="1" applyFill="1" applyBorder="1" applyAlignment="1">
      <alignment horizontal="left" vertical="top" wrapText="1"/>
    </xf>
    <xf numFmtId="0" fontId="0" fillId="0" borderId="0" xfId="0" applyFill="1"/>
    <xf numFmtId="9" fontId="0" fillId="0" borderId="0" xfId="1" applyFont="1"/>
    <xf numFmtId="9" fontId="0" fillId="2" borderId="20" xfId="0" applyNumberFormat="1" applyFill="1" applyBorder="1" applyAlignment="1">
      <alignment horizontal="center"/>
    </xf>
    <xf numFmtId="0" fontId="0" fillId="0" borderId="19" xfId="0" applyBorder="1"/>
    <xf numFmtId="9" fontId="0" fillId="0" borderId="20" xfId="1" applyFont="1" applyBorder="1" applyAlignment="1">
      <alignment horizontal="center"/>
    </xf>
    <xf numFmtId="0" fontId="0" fillId="0" borderId="22" xfId="0" applyBorder="1" applyAlignment="1">
      <alignment horizontal="center" vertical="top" wrapText="1"/>
    </xf>
    <xf numFmtId="0" fontId="0" fillId="0" borderId="22" xfId="0" applyBorder="1" applyAlignment="1">
      <alignment horizontal="center"/>
    </xf>
    <xf numFmtId="9" fontId="0" fillId="0" borderId="23" xfId="1" applyFont="1" applyBorder="1" applyAlignment="1">
      <alignment horizontal="center"/>
    </xf>
    <xf numFmtId="0" fontId="0" fillId="2" borderId="1" xfId="0" applyFill="1" applyBorder="1"/>
    <xf numFmtId="0" fontId="0" fillId="0" borderId="1" xfId="0" applyBorder="1"/>
    <xf numFmtId="0" fontId="0" fillId="2" borderId="1" xfId="0" applyFill="1" applyBorder="1" applyAlignment="1">
      <alignment wrapText="1"/>
    </xf>
    <xf numFmtId="0" fontId="0" fillId="2" borderId="1" xfId="0" applyFill="1" applyBorder="1" applyAlignment="1">
      <alignment vertical="top" wrapText="1"/>
    </xf>
    <xf numFmtId="0" fontId="0" fillId="0" borderId="0" xfId="0" applyBorder="1"/>
    <xf numFmtId="0" fontId="0" fillId="0" borderId="6" xfId="0" applyBorder="1"/>
    <xf numFmtId="0" fontId="0" fillId="0" borderId="5" xfId="0" applyBorder="1"/>
    <xf numFmtId="0" fontId="0" fillId="0" borderId="0" xfId="0" applyFont="1" applyBorder="1" applyAlignment="1">
      <alignment vertical="top" wrapText="1"/>
    </xf>
    <xf numFmtId="0" fontId="0" fillId="0" borderId="6" xfId="0" applyFont="1" applyBorder="1" applyAlignment="1">
      <alignment vertical="top" wrapText="1"/>
    </xf>
    <xf numFmtId="0" fontId="0" fillId="0" borderId="5" xfId="0" applyBorder="1" applyAlignment="1">
      <alignment wrapText="1"/>
    </xf>
    <xf numFmtId="0" fontId="0" fillId="0" borderId="0" xfId="0" applyBorder="1" applyAlignment="1">
      <alignment wrapText="1"/>
    </xf>
    <xf numFmtId="0" fontId="0" fillId="0" borderId="6" xfId="0" applyBorder="1" applyAlignment="1">
      <alignment wrapText="1"/>
    </xf>
    <xf numFmtId="0" fontId="0" fillId="0" borderId="1" xfId="0" applyBorder="1"/>
    <xf numFmtId="0" fontId="2" fillId="0" borderId="5" xfId="0" applyFont="1" applyBorder="1"/>
    <xf numFmtId="0" fontId="0" fillId="0" borderId="26" xfId="0" applyBorder="1"/>
    <xf numFmtId="0" fontId="0" fillId="0" borderId="16" xfId="0" applyBorder="1"/>
    <xf numFmtId="0" fontId="7" fillId="0" borderId="5" xfId="0" applyFont="1" applyBorder="1"/>
    <xf numFmtId="0" fontId="3" fillId="0" borderId="0" xfId="0" applyFont="1" applyAlignment="1"/>
    <xf numFmtId="0" fontId="0" fillId="0" borderId="19" xfId="0" applyBorder="1" applyAlignment="1">
      <alignment wrapText="1"/>
    </xf>
    <xf numFmtId="0" fontId="0" fillId="0" borderId="21" xfId="0" applyBorder="1" applyAlignment="1">
      <alignment wrapText="1"/>
    </xf>
    <xf numFmtId="0" fontId="1" fillId="0" borderId="0" xfId="2" applyFill="1" applyBorder="1" applyAlignment="1">
      <alignment vertical="top"/>
    </xf>
    <xf numFmtId="0" fontId="1" fillId="0" borderId="0" xfId="2" applyFill="1" applyBorder="1" applyAlignment="1">
      <alignment horizontal="center" vertical="top"/>
    </xf>
    <xf numFmtId="2" fontId="0" fillId="0" borderId="1" xfId="1" applyNumberFormat="1" applyFont="1" applyBorder="1" applyAlignment="1">
      <alignment horizontal="center"/>
    </xf>
    <xf numFmtId="2" fontId="0" fillId="0" borderId="1" xfId="0" applyNumberForma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2" fontId="0" fillId="0" borderId="17" xfId="1" applyNumberFormat="1" applyFont="1" applyBorder="1" applyAlignment="1">
      <alignment horizontal="center"/>
    </xf>
    <xf numFmtId="2" fontId="0" fillId="0" borderId="16" xfId="1" applyNumberFormat="1" applyFont="1" applyBorder="1" applyAlignment="1">
      <alignment horizontal="center"/>
    </xf>
    <xf numFmtId="0" fontId="0" fillId="0" borderId="0" xfId="0" applyFill="1" applyBorder="1"/>
    <xf numFmtId="0" fontId="0" fillId="0" borderId="27" xfId="0" applyBorder="1" applyAlignment="1">
      <alignment horizontal="center"/>
    </xf>
    <xf numFmtId="0" fontId="0" fillId="0" borderId="2" xfId="0" applyFill="1" applyBorder="1"/>
    <xf numFmtId="0" fontId="0" fillId="0" borderId="5" xfId="0" applyFill="1" applyBorder="1"/>
    <xf numFmtId="0" fontId="0" fillId="0" borderId="29" xfId="0" applyBorder="1" applyAlignment="1">
      <alignment horizontal="left"/>
    </xf>
    <xf numFmtId="0" fontId="0" fillId="3" borderId="41" xfId="0" applyFill="1" applyBorder="1" applyAlignment="1"/>
    <xf numFmtId="0" fontId="0" fillId="3" borderId="24" xfId="0" applyFill="1" applyBorder="1" applyAlignment="1"/>
    <xf numFmtId="0" fontId="0" fillId="3" borderId="29" xfId="0" applyFill="1" applyBorder="1" applyAlignment="1"/>
    <xf numFmtId="0" fontId="0" fillId="6" borderId="42" xfId="0" applyFill="1" applyBorder="1" applyAlignment="1"/>
    <xf numFmtId="0" fontId="0" fillId="0" borderId="26" xfId="0" applyBorder="1" applyAlignment="1">
      <alignment horizontal="center"/>
    </xf>
    <xf numFmtId="9" fontId="0" fillId="3" borderId="19" xfId="1" applyFont="1" applyFill="1" applyBorder="1" applyAlignment="1">
      <alignment horizontal="center"/>
    </xf>
    <xf numFmtId="9" fontId="0" fillId="3" borderId="20" xfId="1" applyFont="1" applyFill="1" applyBorder="1" applyAlignment="1">
      <alignment horizontal="center"/>
    </xf>
    <xf numFmtId="9" fontId="0" fillId="3" borderId="33" xfId="1" applyFont="1" applyFill="1" applyBorder="1" applyAlignment="1">
      <alignment horizontal="center"/>
    </xf>
    <xf numFmtId="9" fontId="0" fillId="3" borderId="25" xfId="1" applyFont="1" applyFill="1" applyBorder="1" applyAlignment="1">
      <alignment horizontal="center"/>
    </xf>
    <xf numFmtId="9" fontId="0" fillId="6" borderId="34" xfId="1" applyFont="1" applyFill="1" applyBorder="1" applyAlignment="1">
      <alignment horizontal="center"/>
    </xf>
    <xf numFmtId="9" fontId="0" fillId="6" borderId="38" xfId="1" applyFont="1" applyFill="1" applyBorder="1" applyAlignment="1">
      <alignment horizontal="center"/>
    </xf>
    <xf numFmtId="9" fontId="0" fillId="6" borderId="20" xfId="1" applyFont="1" applyFill="1" applyBorder="1" applyAlignment="1">
      <alignment horizontal="center"/>
    </xf>
    <xf numFmtId="9" fontId="0" fillId="6" borderId="19" xfId="1" applyFont="1" applyFill="1" applyBorder="1" applyAlignment="1">
      <alignment horizontal="center"/>
    </xf>
    <xf numFmtId="2" fontId="0" fillId="3" borderId="1" xfId="0" applyNumberFormat="1" applyFill="1" applyBorder="1" applyAlignment="1">
      <alignment horizontal="center"/>
    </xf>
    <xf numFmtId="2" fontId="0" fillId="6" borderId="1" xfId="0" applyNumberFormat="1" applyFill="1" applyBorder="1" applyAlignment="1">
      <alignment horizontal="center"/>
    </xf>
    <xf numFmtId="2" fontId="0" fillId="3" borderId="17" xfId="0" applyNumberFormat="1" applyFill="1" applyBorder="1" applyAlignment="1">
      <alignment horizontal="center"/>
    </xf>
    <xf numFmtId="0" fontId="2" fillId="4" borderId="40" xfId="0" applyFont="1" applyFill="1" applyBorder="1" applyAlignment="1"/>
    <xf numFmtId="2" fontId="0" fillId="3" borderId="16" xfId="0" applyNumberFormat="1" applyFill="1" applyBorder="1" applyAlignment="1">
      <alignment horizontal="center"/>
    </xf>
    <xf numFmtId="0" fontId="2" fillId="4" borderId="42" xfId="0" applyFont="1" applyFill="1" applyBorder="1" applyAlignment="1"/>
    <xf numFmtId="2" fontId="0" fillId="6" borderId="17" xfId="0" applyNumberFormat="1" applyFill="1" applyBorder="1" applyAlignment="1">
      <alignment horizontal="center"/>
    </xf>
    <xf numFmtId="0" fontId="0" fillId="0" borderId="42" xfId="0" applyBorder="1" applyAlignment="1">
      <alignment horizontal="left"/>
    </xf>
    <xf numFmtId="0" fontId="0" fillId="0" borderId="38" xfId="0" applyBorder="1" applyAlignment="1">
      <alignment horizontal="center"/>
    </xf>
    <xf numFmtId="0" fontId="2" fillId="5" borderId="42" xfId="0" applyFont="1" applyFill="1" applyBorder="1" applyAlignment="1">
      <alignment vertical="center"/>
    </xf>
    <xf numFmtId="9" fontId="2" fillId="5" borderId="37" xfId="1" applyFont="1" applyFill="1" applyBorder="1" applyAlignment="1">
      <alignment horizontal="center" vertical="center"/>
    </xf>
    <xf numFmtId="9" fontId="2" fillId="5" borderId="38" xfId="1" applyFont="1" applyFill="1" applyBorder="1" applyAlignment="1">
      <alignment horizontal="center" vertical="center"/>
    </xf>
    <xf numFmtId="9" fontId="0" fillId="3" borderId="27" xfId="1" applyFont="1" applyFill="1" applyBorder="1" applyAlignment="1">
      <alignment horizontal="center"/>
    </xf>
    <xf numFmtId="9" fontId="0" fillId="3" borderId="26" xfId="1" applyFont="1" applyFill="1" applyBorder="1" applyAlignment="1">
      <alignment horizontal="center"/>
    </xf>
    <xf numFmtId="0" fontId="0" fillId="0" borderId="34" xfId="0" applyBorder="1" applyAlignment="1">
      <alignment horizontal="center"/>
    </xf>
    <xf numFmtId="0" fontId="0" fillId="0" borderId="1" xfId="0" applyBorder="1" applyAlignment="1">
      <alignment wrapText="1"/>
    </xf>
    <xf numFmtId="0" fontId="11" fillId="0" borderId="0" xfId="3"/>
    <xf numFmtId="0" fontId="0" fillId="7" borderId="1" xfId="0" applyFill="1" applyBorder="1" applyAlignment="1">
      <alignment horizontal="center"/>
    </xf>
    <xf numFmtId="9" fontId="0" fillId="7" borderId="20" xfId="0" applyNumberFormat="1" applyFill="1" applyBorder="1" applyAlignment="1">
      <alignment horizontal="center"/>
    </xf>
    <xf numFmtId="0" fontId="0" fillId="6" borderId="44" xfId="0" applyFill="1" applyBorder="1" applyAlignment="1"/>
    <xf numFmtId="0" fontId="0" fillId="6" borderId="45" xfId="0" applyFill="1" applyBorder="1" applyAlignment="1"/>
    <xf numFmtId="0" fontId="0" fillId="6" borderId="46" xfId="0" applyFill="1" applyBorder="1" applyAlignment="1"/>
    <xf numFmtId="9" fontId="0" fillId="6" borderId="30" xfId="1" applyFont="1" applyFill="1" applyBorder="1" applyAlignment="1">
      <alignment horizontal="center"/>
    </xf>
    <xf numFmtId="0" fontId="0" fillId="0" borderId="31" xfId="0" applyBorder="1" applyAlignment="1">
      <alignment horizontal="center"/>
    </xf>
    <xf numFmtId="2" fontId="0" fillId="0" borderId="31" xfId="1" applyNumberFormat="1" applyFont="1" applyBorder="1" applyAlignment="1">
      <alignment horizontal="center"/>
    </xf>
    <xf numFmtId="2" fontId="0" fillId="6" borderId="31" xfId="0" applyNumberFormat="1" applyFill="1" applyBorder="1" applyAlignment="1">
      <alignment horizontal="center"/>
    </xf>
    <xf numFmtId="9" fontId="0" fillId="6" borderId="32" xfId="1" applyFont="1" applyFill="1" applyBorder="1" applyAlignment="1">
      <alignment horizontal="center"/>
    </xf>
    <xf numFmtId="2" fontId="0" fillId="0" borderId="31" xfId="0" applyNumberFormat="1" applyBorder="1" applyAlignment="1">
      <alignment horizontal="center"/>
    </xf>
    <xf numFmtId="9" fontId="2" fillId="5" borderId="48" xfId="1" applyFont="1" applyFill="1" applyBorder="1" applyAlignment="1">
      <alignment horizontal="center" vertical="center"/>
    </xf>
    <xf numFmtId="0" fontId="0" fillId="0" borderId="51" xfId="0" applyBorder="1" applyAlignment="1">
      <alignment horizontal="center"/>
    </xf>
    <xf numFmtId="0" fontId="0" fillId="0" borderId="52" xfId="0" applyBorder="1" applyAlignment="1">
      <alignment horizontal="center"/>
    </xf>
    <xf numFmtId="9" fontId="2" fillId="5" borderId="47" xfId="1" applyFont="1" applyFill="1" applyBorder="1" applyAlignment="1">
      <alignment horizontal="center" vertical="center"/>
    </xf>
    <xf numFmtId="9" fontId="2" fillId="5" borderId="49" xfId="1" applyFont="1" applyFill="1" applyBorder="1" applyAlignment="1">
      <alignment horizontal="center" vertical="center"/>
    </xf>
    <xf numFmtId="9" fontId="0" fillId="6" borderId="21" xfId="1" applyFont="1" applyFill="1" applyBorder="1" applyAlignment="1">
      <alignment horizontal="center"/>
    </xf>
    <xf numFmtId="2" fontId="0" fillId="0" borderId="22" xfId="1" applyNumberFormat="1" applyFont="1" applyBorder="1" applyAlignment="1">
      <alignment horizontal="center"/>
    </xf>
    <xf numFmtId="2" fontId="0" fillId="6" borderId="22" xfId="0" applyNumberFormat="1" applyFill="1" applyBorder="1" applyAlignment="1">
      <alignment horizontal="center"/>
    </xf>
    <xf numFmtId="9" fontId="0" fillId="6" borderId="23" xfId="1" applyFont="1" applyFill="1" applyBorder="1" applyAlignment="1">
      <alignment horizontal="center"/>
    </xf>
    <xf numFmtId="2" fontId="0" fillId="0" borderId="22" xfId="0" applyNumberFormat="1" applyBorder="1" applyAlignment="1">
      <alignment horizontal="center"/>
    </xf>
    <xf numFmtId="0" fontId="0" fillId="0" borderId="1" xfId="0" applyBorder="1" applyAlignment="1">
      <alignment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6" xfId="0" applyBorder="1" applyAlignment="1">
      <alignment horizontal="left" vertical="top" wrapText="1"/>
    </xf>
    <xf numFmtId="0" fontId="0" fillId="0" borderId="5" xfId="0" applyBorder="1" applyAlignment="1">
      <alignment wrapText="1"/>
    </xf>
    <xf numFmtId="0" fontId="0" fillId="0" borderId="0" xfId="0" applyBorder="1" applyAlignment="1">
      <alignment wrapText="1"/>
    </xf>
    <xf numFmtId="0" fontId="0" fillId="0" borderId="6" xfId="0" applyBorder="1" applyAlignment="1">
      <alignment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0" borderId="1" xfId="0" applyBorder="1" applyAlignment="1">
      <alignment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24" xfId="0" applyFont="1" applyBorder="1" applyAlignment="1">
      <alignment horizontal="left" wrapText="1"/>
    </xf>
    <xf numFmtId="0" fontId="9" fillId="0" borderId="12" xfId="0" applyFont="1" applyBorder="1" applyAlignment="1">
      <alignment horizontal="left" wrapText="1"/>
    </xf>
    <xf numFmtId="0" fontId="9" fillId="0" borderId="28" xfId="0" applyFont="1" applyBorder="1" applyAlignment="1">
      <alignment horizontal="left"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27" xfId="0" applyFont="1" applyBorder="1" applyAlignment="1">
      <alignment horizontal="center" vertical="center"/>
    </xf>
    <xf numFmtId="0" fontId="2" fillId="0" borderId="25" xfId="0" applyFont="1" applyBorder="1" applyAlignment="1">
      <alignment horizontal="center" vertical="center"/>
    </xf>
    <xf numFmtId="0" fontId="0" fillId="2" borderId="19" xfId="0" applyFill="1" applyBorder="1" applyAlignment="1">
      <alignment wrapText="1"/>
    </xf>
    <xf numFmtId="0" fontId="0" fillId="2" borderId="1" xfId="0" applyFill="1" applyBorder="1" applyAlignment="1">
      <alignment wrapText="1"/>
    </xf>
    <xf numFmtId="0" fontId="0" fillId="0" borderId="22" xfId="0" applyBorder="1" applyAlignment="1">
      <alignment vertical="top" wrapText="1"/>
    </xf>
    <xf numFmtId="0" fontId="0" fillId="0" borderId="1" xfId="0" applyBorder="1" applyAlignment="1">
      <alignment wrapText="1"/>
    </xf>
    <xf numFmtId="0" fontId="2" fillId="0" borderId="29" xfId="0" applyFont="1" applyBorder="1" applyAlignment="1">
      <alignment vertical="center"/>
    </xf>
    <xf numFmtId="0" fontId="2" fillId="0" borderId="15" xfId="0" applyFont="1" applyBorder="1" applyAlignment="1">
      <alignment vertical="center"/>
    </xf>
    <xf numFmtId="0" fontId="2" fillId="0" borderId="13" xfId="0" applyFont="1" applyBorder="1" applyAlignment="1">
      <alignment vertical="center"/>
    </xf>
    <xf numFmtId="0" fontId="2" fillId="0" borderId="24" xfId="0" applyFont="1" applyBorder="1" applyAlignment="1">
      <alignment vertical="center"/>
    </xf>
    <xf numFmtId="0" fontId="2" fillId="0" borderId="12" xfId="0" applyFont="1" applyBorder="1" applyAlignment="1">
      <alignment vertical="center"/>
    </xf>
    <xf numFmtId="0" fontId="2" fillId="0" borderId="14" xfId="0" applyFont="1" applyBorder="1" applyAlignment="1">
      <alignment vertical="center"/>
    </xf>
    <xf numFmtId="0" fontId="0" fillId="0" borderId="10" xfId="0" applyBorder="1" applyAlignment="1">
      <alignment vertical="top" wrapText="1"/>
    </xf>
    <xf numFmtId="0" fontId="0" fillId="0" borderId="11" xfId="0" applyBorder="1" applyAlignment="1">
      <alignment vertical="top" wrapText="1"/>
    </xf>
    <xf numFmtId="0" fontId="4" fillId="0" borderId="0" xfId="0" applyFont="1" applyAlignment="1">
      <alignment horizontal="center"/>
    </xf>
    <xf numFmtId="0" fontId="0" fillId="2" borderId="10" xfId="0" applyFill="1" applyBorder="1" applyAlignment="1">
      <alignment wrapText="1"/>
    </xf>
    <xf numFmtId="0" fontId="0" fillId="2" borderId="11" xfId="0" applyFill="1" applyBorder="1" applyAlignment="1">
      <alignment wrapText="1"/>
    </xf>
    <xf numFmtId="0" fontId="0" fillId="2" borderId="1" xfId="0" applyFill="1" applyBorder="1" applyAlignment="1">
      <alignment vertical="top" wrapText="1"/>
    </xf>
    <xf numFmtId="0" fontId="2" fillId="2" borderId="10"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1" xfId="0" applyFont="1" applyFill="1" applyBorder="1" applyAlignment="1">
      <alignment horizontal="center" vertical="top" wrapText="1"/>
    </xf>
    <xf numFmtId="0" fontId="9" fillId="0" borderId="10" xfId="0" applyFont="1" applyBorder="1" applyAlignment="1">
      <alignment horizontal="center"/>
    </xf>
    <xf numFmtId="0" fontId="9" fillId="0" borderId="18" xfId="0" applyFont="1" applyBorder="1" applyAlignment="1">
      <alignment horizontal="center"/>
    </xf>
    <xf numFmtId="0" fontId="9" fillId="0" borderId="11" xfId="0" applyFont="1" applyBorder="1" applyAlignment="1">
      <alignment horizontal="center"/>
    </xf>
    <xf numFmtId="0" fontId="0" fillId="0" borderId="10" xfId="0" applyBorder="1" applyAlignment="1">
      <alignment wrapText="1"/>
    </xf>
    <xf numFmtId="0" fontId="0" fillId="0" borderId="11" xfId="0" applyBorder="1" applyAlignment="1">
      <alignment wrapText="1"/>
    </xf>
    <xf numFmtId="0" fontId="0" fillId="7" borderId="1" xfId="0" applyFill="1" applyBorder="1" applyAlignment="1">
      <alignment wrapText="1"/>
    </xf>
    <xf numFmtId="0" fontId="0" fillId="0" borderId="50" xfId="0" applyBorder="1" applyAlignment="1">
      <alignment horizontal="center"/>
    </xf>
    <xf numFmtId="0" fontId="0" fillId="0" borderId="37" xfId="0" applyBorder="1" applyAlignment="1">
      <alignment horizontal="center"/>
    </xf>
    <xf numFmtId="0" fontId="2" fillId="4" borderId="34" xfId="0" applyFont="1" applyFill="1" applyBorder="1" applyAlignment="1">
      <alignment horizontal="center"/>
    </xf>
    <xf numFmtId="0" fontId="2" fillId="4" borderId="37" xfId="0" applyFont="1" applyFill="1" applyBorder="1" applyAlignment="1">
      <alignment horizontal="center"/>
    </xf>
    <xf numFmtId="0" fontId="2" fillId="4" borderId="38" xfId="0" applyFont="1" applyFill="1" applyBorder="1" applyAlignment="1">
      <alignment horizontal="center"/>
    </xf>
    <xf numFmtId="2" fontId="0" fillId="6" borderId="37" xfId="1" applyNumberFormat="1" applyFont="1" applyFill="1" applyBorder="1" applyAlignment="1">
      <alignment horizontal="center"/>
    </xf>
    <xf numFmtId="0" fontId="0" fillId="0" borderId="5" xfId="0" applyFill="1" applyBorder="1" applyAlignment="1">
      <alignment horizontal="center" vertical="center" wrapText="1"/>
    </xf>
    <xf numFmtId="0" fontId="2" fillId="4" borderId="30" xfId="0" applyFont="1" applyFill="1" applyBorder="1" applyAlignment="1">
      <alignment horizontal="center"/>
    </xf>
    <xf numFmtId="0" fontId="2" fillId="4" borderId="31" xfId="0" applyFont="1" applyFill="1" applyBorder="1" applyAlignment="1">
      <alignment horizontal="center"/>
    </xf>
    <xf numFmtId="0" fontId="2" fillId="4" borderId="32" xfId="0" applyFont="1" applyFill="1" applyBorder="1" applyAlignment="1">
      <alignment horizontal="center"/>
    </xf>
    <xf numFmtId="0" fontId="4" fillId="0" borderId="1" xfId="0" applyFont="1" applyBorder="1" applyAlignment="1">
      <alignment horizontal="center" vertical="center"/>
    </xf>
    <xf numFmtId="0" fontId="0" fillId="0" borderId="16" xfId="0" applyFont="1" applyBorder="1" applyAlignment="1">
      <alignment horizontal="left" vertical="top" wrapText="1"/>
    </xf>
    <xf numFmtId="0" fontId="9" fillId="0" borderId="16" xfId="0" applyFont="1" applyBorder="1" applyAlignment="1">
      <alignment horizontal="left" vertical="top"/>
    </xf>
    <xf numFmtId="0" fontId="0" fillId="0" borderId="43" xfId="0" applyBorder="1" applyAlignment="1">
      <alignment horizontal="center"/>
    </xf>
    <xf numFmtId="0" fontId="0" fillId="0" borderId="15" xfId="0" applyBorder="1" applyAlignment="1">
      <alignment horizontal="center"/>
    </xf>
    <xf numFmtId="0" fontId="0" fillId="0" borderId="13" xfId="0" applyBorder="1" applyAlignment="1">
      <alignment horizontal="center"/>
    </xf>
    <xf numFmtId="2" fontId="0" fillId="6" borderId="35" xfId="1" applyNumberFormat="1" applyFont="1" applyFill="1" applyBorder="1" applyAlignment="1">
      <alignment horizontal="center"/>
    </xf>
    <xf numFmtId="2" fontId="0" fillId="6" borderId="39" xfId="1" applyNumberFormat="1" applyFont="1" applyFill="1" applyBorder="1" applyAlignment="1">
      <alignment horizontal="center"/>
    </xf>
    <xf numFmtId="2" fontId="0" fillId="6" borderId="36" xfId="1" applyNumberFormat="1" applyFont="1" applyFill="1" applyBorder="1" applyAlignment="1">
      <alignment horizontal="center"/>
    </xf>
    <xf numFmtId="0" fontId="8" fillId="0" borderId="10" xfId="2" applyFont="1" applyBorder="1" applyAlignment="1">
      <alignment horizontal="left" vertical="top"/>
    </xf>
    <xf numFmtId="0" fontId="8" fillId="0" borderId="11" xfId="2" applyFont="1" applyBorder="1" applyAlignment="1">
      <alignment horizontal="left" vertical="top"/>
    </xf>
    <xf numFmtId="0" fontId="2" fillId="0" borderId="1" xfId="0" applyFont="1" applyBorder="1" applyAlignment="1">
      <alignment horizontal="center" wrapText="1"/>
    </xf>
  </cellXfs>
  <cellStyles count="4">
    <cellStyle name="Hyperlink" xfId="3" builtinId="8"/>
    <cellStyle name="Normal" xfId="0" builtinId="0"/>
    <cellStyle name="Normal 2" xfId="2" xr:uid="{00000000-0005-0000-0000-000001000000}"/>
    <cellStyle name="Percent" xfId="1" builtinId="5"/>
  </cellStyles>
  <dxfs count="461">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theme="8"/>
        </patternFill>
      </fill>
    </dxf>
    <dxf>
      <fill>
        <patternFill patternType="darkGray">
          <fgColor rgb="FF0070C0"/>
        </patternFill>
      </fill>
    </dxf>
  </dxfs>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a:solidFill>
                  <a:schemeClr val="tx1"/>
                </a:solidFill>
              </a:rPr>
              <a:t>MSS Scores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v>1st MSS</c:v>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ResultsDashboard!$A$5:$B$25</c15:sqref>
                  </c15:fullRef>
                </c:ext>
              </c:extLst>
              <c:f>(ResultsDashboard!$A$6:$B$11,ResultsDashboard!$A$13:$B$17,ResultsDashboard!$A$19:$B$22,ResultsDashboard!$A$24:$B$25)</c:f>
              <c:multiLvlStrCache>
                <c:ptCount val="17"/>
                <c:lvl>
                  <c:pt idx="0">
                    <c:v>1.1 MEL Gov/Leadership</c:v>
                  </c:pt>
                  <c:pt idx="1">
                    <c:v>1.2 MEL Plan</c:v>
                  </c:pt>
                  <c:pt idx="2">
                    <c:v>1.3 SOPs</c:v>
                  </c:pt>
                  <c:pt idx="3">
                    <c:v>1.4 MEL POWB</c:v>
                  </c:pt>
                  <c:pt idx="4">
                    <c:v>1.5 Human Capacity</c:v>
                  </c:pt>
                  <c:pt idx="5">
                    <c:v>1.6 MEL IS &amp; KM</c:v>
                  </c:pt>
                  <c:pt idx="6">
                    <c:v>1.1 MEL Gov/Leadership</c:v>
                  </c:pt>
                  <c:pt idx="7">
                    <c:v>1.3 SOPs</c:v>
                  </c:pt>
                  <c:pt idx="8">
                    <c:v>1.4 MEL POWB</c:v>
                  </c:pt>
                  <c:pt idx="9">
                    <c:v>1.5 Human Capacity</c:v>
                  </c:pt>
                  <c:pt idx="10">
                    <c:v>1.6 MEL IS &amp; KM</c:v>
                  </c:pt>
                  <c:pt idx="11">
                    <c:v>3.1 Matching</c:v>
                  </c:pt>
                  <c:pt idx="12">
                    <c:v>3.2 Documents</c:v>
                  </c:pt>
                  <c:pt idx="13">
                    <c:v>3.3 Verification</c:v>
                  </c:pt>
                  <c:pt idx="14">
                    <c:v>3.4 Authenticity</c:v>
                  </c:pt>
                  <c:pt idx="15">
                    <c:v>4.1 Pre-data collection</c:v>
                  </c:pt>
                  <c:pt idx="16">
                    <c:v>4.2 Post-data collection</c:v>
                  </c:pt>
                </c:lvl>
                <c:lvl/>
              </c:multiLvlStrCache>
            </c:multiLvlStrRef>
          </c:cat>
          <c:val>
            <c:numRef>
              <c:extLst>
                <c:ext xmlns:c15="http://schemas.microsoft.com/office/drawing/2012/chart" uri="{02D57815-91ED-43cb-92C2-25804820EDAC}">
                  <c15:fullRef>
                    <c15:sqref>ResultsDashboard!$G$5:$G$25</c15:sqref>
                  </c15:fullRef>
                </c:ext>
              </c:extLst>
              <c:f>(ResultsDashboard!$G$6:$G$11,ResultsDashboard!$G$13:$G$17,ResultsDashboard!$G$19:$G$22,ResultsDashboard!$G$24:$G$25)</c:f>
              <c:numCache>
                <c:formatCode>0%</c:formatCode>
                <c:ptCount val="17"/>
                <c:pt idx="0">
                  <c:v>0.2</c:v>
                </c:pt>
                <c:pt idx="1">
                  <c:v>6.6666666666666666E-2</c:v>
                </c:pt>
                <c:pt idx="2">
                  <c:v>0.17500000000000002</c:v>
                </c:pt>
                <c:pt idx="3">
                  <c:v>0.1</c:v>
                </c:pt>
                <c:pt idx="4">
                  <c:v>0</c:v>
                </c:pt>
                <c:pt idx="5">
                  <c:v>0.15000000000000002</c:v>
                </c:pt>
                <c:pt idx="6">
                  <c:v>6.25E-2</c:v>
                </c:pt>
                <c:pt idx="7">
                  <c:v>0.1875</c:v>
                </c:pt>
                <c:pt idx="8">
                  <c:v>6.25E-2</c:v>
                </c:pt>
                <c:pt idx="9">
                  <c:v>0</c:v>
                </c:pt>
                <c:pt idx="10">
                  <c:v>0.125</c:v>
                </c:pt>
                <c:pt idx="11">
                  <c:v>6.25E-2</c:v>
                </c:pt>
                <c:pt idx="12">
                  <c:v>6.25E-2</c:v>
                </c:pt>
                <c:pt idx="13">
                  <c:v>0.21388888888888891</c:v>
                </c:pt>
                <c:pt idx="14">
                  <c:v>0.23863636363636365</c:v>
                </c:pt>
                <c:pt idx="15">
                  <c:v>0.5</c:v>
                </c:pt>
                <c:pt idx="16">
                  <c:v>0.125</c:v>
                </c:pt>
              </c:numCache>
            </c:numRef>
          </c:val>
          <c:extLst>
            <c:ext xmlns:c16="http://schemas.microsoft.com/office/drawing/2014/chart" uri="{C3380CC4-5D6E-409C-BE32-E72D297353CC}">
              <c16:uniqueId val="{00000001-0546-4B76-87E9-BF146D808F5B}"/>
            </c:ext>
          </c:extLst>
        </c:ser>
        <c:ser>
          <c:idx val="2"/>
          <c:order val="1"/>
          <c:tx>
            <c:v>2nd MSS</c:v>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ResultsDashboard!$A$5:$B$25</c15:sqref>
                  </c15:fullRef>
                </c:ext>
              </c:extLst>
              <c:f>(ResultsDashboard!$A$6:$B$11,ResultsDashboard!$A$13:$B$17,ResultsDashboard!$A$19:$B$22,ResultsDashboard!$A$24:$B$25)</c:f>
              <c:multiLvlStrCache>
                <c:ptCount val="17"/>
                <c:lvl>
                  <c:pt idx="0">
                    <c:v>1.1 MEL Gov/Leadership</c:v>
                  </c:pt>
                  <c:pt idx="1">
                    <c:v>1.2 MEL Plan</c:v>
                  </c:pt>
                  <c:pt idx="2">
                    <c:v>1.3 SOPs</c:v>
                  </c:pt>
                  <c:pt idx="3">
                    <c:v>1.4 MEL POWB</c:v>
                  </c:pt>
                  <c:pt idx="4">
                    <c:v>1.5 Human Capacity</c:v>
                  </c:pt>
                  <c:pt idx="5">
                    <c:v>1.6 MEL IS &amp; KM</c:v>
                  </c:pt>
                  <c:pt idx="6">
                    <c:v>1.1 MEL Gov/Leadership</c:v>
                  </c:pt>
                  <c:pt idx="7">
                    <c:v>1.3 SOPs</c:v>
                  </c:pt>
                  <c:pt idx="8">
                    <c:v>1.4 MEL POWB</c:v>
                  </c:pt>
                  <c:pt idx="9">
                    <c:v>1.5 Human Capacity</c:v>
                  </c:pt>
                  <c:pt idx="10">
                    <c:v>1.6 MEL IS &amp; KM</c:v>
                  </c:pt>
                  <c:pt idx="11">
                    <c:v>3.1 Matching</c:v>
                  </c:pt>
                  <c:pt idx="12">
                    <c:v>3.2 Documents</c:v>
                  </c:pt>
                  <c:pt idx="13">
                    <c:v>3.3 Verification</c:v>
                  </c:pt>
                  <c:pt idx="14">
                    <c:v>3.4 Authenticity</c:v>
                  </c:pt>
                  <c:pt idx="15">
                    <c:v>4.1 Pre-data collection</c:v>
                  </c:pt>
                  <c:pt idx="16">
                    <c:v>4.2 Post-data collection</c:v>
                  </c:pt>
                </c:lvl>
                <c:lvl/>
              </c:multiLvlStrCache>
            </c:multiLvlStrRef>
          </c:cat>
          <c:val>
            <c:numRef>
              <c:extLst>
                <c:ext xmlns:c15="http://schemas.microsoft.com/office/drawing/2012/chart" uri="{02D57815-91ED-43cb-92C2-25804820EDAC}">
                  <c15:fullRef>
                    <c15:sqref>ResultsDashboard!$L$5:$L$25</c15:sqref>
                  </c15:fullRef>
                </c:ext>
              </c:extLst>
              <c:f>(ResultsDashboard!$L$6:$L$11,ResultsDashboard!$L$13:$L$17,ResultsDashboard!$L$19:$L$22,ResultsDashboard!$L$24:$L$25)</c:f>
              <c:numCache>
                <c:formatCode>0%</c:formatCode>
                <c:ptCount val="17"/>
                <c:pt idx="0">
                  <c:v>0.25</c:v>
                </c:pt>
                <c:pt idx="1">
                  <c:v>0</c:v>
                </c:pt>
                <c:pt idx="2">
                  <c:v>0.25</c:v>
                </c:pt>
                <c:pt idx="3">
                  <c:v>0</c:v>
                </c:pt>
                <c:pt idx="4">
                  <c:v>0</c:v>
                </c:pt>
                <c:pt idx="5">
                  <c:v>0</c:v>
                </c:pt>
                <c:pt idx="6">
                  <c:v>0</c:v>
                </c:pt>
                <c:pt idx="7">
                  <c:v>0.25</c:v>
                </c:pt>
                <c:pt idx="8">
                  <c:v>0</c:v>
                </c:pt>
                <c:pt idx="9">
                  <c:v>0.125</c:v>
                </c:pt>
                <c:pt idx="10">
                  <c:v>0</c:v>
                </c:pt>
                <c:pt idx="11">
                  <c:v>0</c:v>
                </c:pt>
                <c:pt idx="12">
                  <c:v>0.29166666666666663</c:v>
                </c:pt>
                <c:pt idx="13">
                  <c:v>0.33333333333333331</c:v>
                </c:pt>
                <c:pt idx="14">
                  <c:v>0.33333333333333331</c:v>
                </c:pt>
                <c:pt idx="15">
                  <c:v>0.4375</c:v>
                </c:pt>
                <c:pt idx="16">
                  <c:v>0.125</c:v>
                </c:pt>
              </c:numCache>
            </c:numRef>
          </c:val>
          <c:extLst>
            <c:ext xmlns:c16="http://schemas.microsoft.com/office/drawing/2014/chart" uri="{C3380CC4-5D6E-409C-BE32-E72D297353CC}">
              <c16:uniqueId val="{00000002-0546-4B76-87E9-BF146D808F5B}"/>
            </c:ext>
          </c:extLst>
        </c:ser>
        <c:ser>
          <c:idx val="3"/>
          <c:order val="2"/>
          <c:tx>
            <c:v>3rd MSS</c:v>
          </c:tx>
          <c:spPr>
            <a:solidFill>
              <a:schemeClr val="accent4"/>
            </a:solidFill>
            <a:ln>
              <a:noFill/>
            </a:ln>
            <a:effectLst/>
          </c:spPr>
          <c:invertIfNegative val="0"/>
          <c:cat>
            <c:multiLvlStrRef>
              <c:extLst>
                <c:ext xmlns:c15="http://schemas.microsoft.com/office/drawing/2012/chart" uri="{02D57815-91ED-43cb-92C2-25804820EDAC}">
                  <c15:fullRef>
                    <c15:sqref>ResultsDashboard!$A$5:$B$25</c15:sqref>
                  </c15:fullRef>
                </c:ext>
              </c:extLst>
              <c:f>(ResultsDashboard!$A$6:$B$11,ResultsDashboard!$A$13:$B$17,ResultsDashboard!$A$19:$B$22,ResultsDashboard!$A$24:$B$25)</c:f>
              <c:multiLvlStrCache>
                <c:ptCount val="17"/>
                <c:lvl>
                  <c:pt idx="0">
                    <c:v>1.1 MEL Gov/Leadership</c:v>
                  </c:pt>
                  <c:pt idx="1">
                    <c:v>1.2 MEL Plan</c:v>
                  </c:pt>
                  <c:pt idx="2">
                    <c:v>1.3 SOPs</c:v>
                  </c:pt>
                  <c:pt idx="3">
                    <c:v>1.4 MEL POWB</c:v>
                  </c:pt>
                  <c:pt idx="4">
                    <c:v>1.5 Human Capacity</c:v>
                  </c:pt>
                  <c:pt idx="5">
                    <c:v>1.6 MEL IS &amp; KM</c:v>
                  </c:pt>
                  <c:pt idx="6">
                    <c:v>1.1 MEL Gov/Leadership</c:v>
                  </c:pt>
                  <c:pt idx="7">
                    <c:v>1.3 SOPs</c:v>
                  </c:pt>
                  <c:pt idx="8">
                    <c:v>1.4 MEL POWB</c:v>
                  </c:pt>
                  <c:pt idx="9">
                    <c:v>1.5 Human Capacity</c:v>
                  </c:pt>
                  <c:pt idx="10">
                    <c:v>1.6 MEL IS &amp; KM</c:v>
                  </c:pt>
                  <c:pt idx="11">
                    <c:v>3.1 Matching</c:v>
                  </c:pt>
                  <c:pt idx="12">
                    <c:v>3.2 Documents</c:v>
                  </c:pt>
                  <c:pt idx="13">
                    <c:v>3.3 Verification</c:v>
                  </c:pt>
                  <c:pt idx="14">
                    <c:v>3.4 Authenticity</c:v>
                  </c:pt>
                  <c:pt idx="15">
                    <c:v>4.1 Pre-data collection</c:v>
                  </c:pt>
                  <c:pt idx="16">
                    <c:v>4.2 Post-data collection</c:v>
                  </c:pt>
                </c:lvl>
                <c:lvl/>
              </c:multiLvlStrCache>
            </c:multiLvlStrRef>
          </c:cat>
          <c:val>
            <c:numRef>
              <c:extLst>
                <c:ext xmlns:c15="http://schemas.microsoft.com/office/drawing/2012/chart" uri="{02D57815-91ED-43cb-92C2-25804820EDAC}">
                  <c15:fullRef>
                    <c15:sqref>ResultsDashboard!$Q$5:$Q$25</c15:sqref>
                  </c15:fullRef>
                </c:ext>
              </c:extLst>
              <c:f>(ResultsDashboard!$Q$6:$Q$11,ResultsDashboard!$Q$13:$Q$17,ResultsDashboard!$Q$19:$Q$22,ResultsDashboard!$Q$24:$Q$25)</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3-0546-4B76-87E9-BF146D808F5B}"/>
            </c:ext>
          </c:extLst>
        </c:ser>
        <c:dLbls>
          <c:showLegendKey val="0"/>
          <c:showVal val="0"/>
          <c:showCatName val="0"/>
          <c:showSerName val="0"/>
          <c:showPercent val="0"/>
          <c:showBubbleSize val="0"/>
        </c:dLbls>
        <c:gapWidth val="150"/>
        <c:axId val="1913127151"/>
        <c:axId val="1838326319"/>
      </c:barChart>
      <c:catAx>
        <c:axId val="1913127151"/>
        <c:scaling>
          <c:orientation val="minMax"/>
        </c:scaling>
        <c:delete val="0"/>
        <c:axPos val="b"/>
        <c:numFmt formatCode="General" sourceLinked="1"/>
        <c:majorTickMark val="none"/>
        <c:minorTickMark val="none"/>
        <c:tickLblPos val="nextTo"/>
        <c:spPr>
          <a:noFill/>
          <a:ln w="19050" cap="flat" cmpd="sng" algn="ctr">
            <a:solidFill>
              <a:schemeClr val="tx1"/>
            </a:solidFill>
            <a:round/>
          </a:ln>
          <a:effectLst/>
        </c:spPr>
        <c:txPr>
          <a:bodyPr rot="-1740000" spcFirstLastPara="1" vertOverflow="ellipsis" wrap="square" anchor="ctr" anchorCtr="1"/>
          <a:lstStyle/>
          <a:p>
            <a:pPr>
              <a:defRPr sz="1100" b="0" i="0" u="none" strike="noStrike" kern="1200" baseline="0">
                <a:solidFill>
                  <a:schemeClr val="tx1"/>
                </a:solidFill>
                <a:latin typeface="+mn-lt"/>
                <a:ea typeface="+mn-ea"/>
                <a:cs typeface="+mn-cs"/>
              </a:defRPr>
            </a:pPr>
            <a:endParaRPr lang="en-US"/>
          </a:p>
        </c:txPr>
        <c:crossAx val="1838326319"/>
        <c:crosses val="autoZero"/>
        <c:auto val="1"/>
        <c:lblAlgn val="ctr"/>
        <c:lblOffset val="100"/>
        <c:noMultiLvlLbl val="0"/>
      </c:catAx>
      <c:valAx>
        <c:axId val="1838326319"/>
        <c:scaling>
          <c:orientation val="minMax"/>
        </c:scaling>
        <c:delete val="1"/>
        <c:axPos val="l"/>
        <c:numFmt formatCode="0%" sourceLinked="1"/>
        <c:majorTickMark val="none"/>
        <c:minorTickMark val="none"/>
        <c:tickLblPos val="nextTo"/>
        <c:crossAx val="1913127151"/>
        <c:crosses val="autoZero"/>
        <c:crossBetween val="between"/>
      </c:valAx>
      <c:spPr>
        <a:noFill/>
        <a:ln w="25400">
          <a:noFill/>
        </a:ln>
        <a:effectLst>
          <a:softEdge rad="495300"/>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solidFill>
              <a:latin typeface="+mn-lt"/>
              <a:ea typeface="+mn-ea"/>
              <a:cs typeface="+mn-cs"/>
            </a:defRPr>
          </a:pPr>
          <a:endParaRPr lang="en-US"/>
        </a:p>
      </c:txPr>
    </c:legend>
    <c:plotVisOnly val="0"/>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0"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32</xdr:row>
      <xdr:rowOff>150810</xdr:rowOff>
    </xdr:from>
    <xdr:to>
      <xdr:col>17</xdr:col>
      <xdr:colOff>28540</xdr:colOff>
      <xdr:row>64</xdr:row>
      <xdr:rowOff>128427</xdr:rowOff>
    </xdr:to>
    <xdr:graphicFrame macro="">
      <xdr:nvGraphicFramePr>
        <xdr:cNvPr id="4" name="Chart 3">
          <a:extLst>
            <a:ext uri="{FF2B5EF4-FFF2-40B4-BE49-F238E27FC236}">
              <a16:creationId xmlns:a16="http://schemas.microsoft.com/office/drawing/2014/main" id="{8A544B82-5F60-45E0-B52D-269E718CE0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T44"/>
  <sheetViews>
    <sheetView showGridLines="0" tabSelected="1" zoomScale="80" zoomScaleNormal="80" workbookViewId="0">
      <selection activeCell="A5" sqref="A5:P7"/>
    </sheetView>
  </sheetViews>
  <sheetFormatPr baseColWidth="10" defaultColWidth="8.83203125" defaultRowHeight="15" x14ac:dyDescent="0.2"/>
  <cols>
    <col min="1" max="1" width="17.1640625" customWidth="1"/>
    <col min="2" max="2" width="25.6640625" customWidth="1"/>
    <col min="3" max="3" width="20.5" customWidth="1"/>
    <col min="4" max="4" width="15.33203125" customWidth="1"/>
    <col min="5" max="5" width="16.5" customWidth="1"/>
  </cols>
  <sheetData>
    <row r="1" spans="1:20" x14ac:dyDescent="0.2">
      <c r="A1" s="121" t="s">
        <v>138</v>
      </c>
      <c r="B1" s="122"/>
      <c r="C1" s="122"/>
      <c r="D1" s="122"/>
      <c r="E1" s="122"/>
      <c r="F1" s="122"/>
      <c r="G1" s="122"/>
      <c r="H1" s="122"/>
      <c r="I1" s="122"/>
      <c r="J1" s="122"/>
      <c r="K1" s="122"/>
      <c r="L1" s="122"/>
      <c r="M1" s="122"/>
      <c r="N1" s="122"/>
      <c r="O1" s="122"/>
      <c r="P1" s="123"/>
    </row>
    <row r="2" spans="1:20" x14ac:dyDescent="0.2">
      <c r="A2" s="124"/>
      <c r="B2" s="125"/>
      <c r="C2" s="125"/>
      <c r="D2" s="125"/>
      <c r="E2" s="125"/>
      <c r="F2" s="125"/>
      <c r="G2" s="125"/>
      <c r="H2" s="125"/>
      <c r="I2" s="125"/>
      <c r="J2" s="125"/>
      <c r="K2" s="125"/>
      <c r="L2" s="125"/>
      <c r="M2" s="125"/>
      <c r="N2" s="125"/>
      <c r="O2" s="125"/>
      <c r="P2" s="126"/>
    </row>
    <row r="3" spans="1:20" ht="16" thickBot="1" x14ac:dyDescent="0.25">
      <c r="A3" s="124"/>
      <c r="B3" s="125"/>
      <c r="C3" s="125"/>
      <c r="D3" s="125"/>
      <c r="E3" s="125"/>
      <c r="F3" s="125"/>
      <c r="G3" s="125"/>
      <c r="H3" s="125"/>
      <c r="I3" s="125"/>
      <c r="J3" s="125"/>
      <c r="K3" s="125"/>
      <c r="L3" s="125"/>
      <c r="M3" s="125"/>
      <c r="N3" s="125"/>
      <c r="O3" s="125"/>
      <c r="P3" s="126"/>
    </row>
    <row r="4" spans="1:20" x14ac:dyDescent="0.2">
      <c r="A4" s="4" t="s">
        <v>11</v>
      </c>
      <c r="B4" s="5"/>
      <c r="C4" s="5"/>
      <c r="D4" s="5"/>
      <c r="E4" s="5"/>
      <c r="F4" s="5"/>
      <c r="G4" s="5"/>
      <c r="H4" s="5"/>
      <c r="I4" s="5"/>
      <c r="J4" s="5"/>
      <c r="K4" s="5"/>
      <c r="L4" s="5"/>
      <c r="M4" s="5"/>
      <c r="N4" s="5"/>
      <c r="O4" s="5"/>
      <c r="P4" s="6"/>
    </row>
    <row r="5" spans="1:20" ht="14.5" customHeight="1" x14ac:dyDescent="0.2">
      <c r="A5" s="127" t="s">
        <v>187</v>
      </c>
      <c r="B5" s="128"/>
      <c r="C5" s="128"/>
      <c r="D5" s="128"/>
      <c r="E5" s="128"/>
      <c r="F5" s="128"/>
      <c r="G5" s="128"/>
      <c r="H5" s="128"/>
      <c r="I5" s="128"/>
      <c r="J5" s="128"/>
      <c r="K5" s="128"/>
      <c r="L5" s="128"/>
      <c r="M5" s="128"/>
      <c r="N5" s="128"/>
      <c r="O5" s="128"/>
      <c r="P5" s="129"/>
    </row>
    <row r="6" spans="1:20" x14ac:dyDescent="0.2">
      <c r="A6" s="127"/>
      <c r="B6" s="128"/>
      <c r="C6" s="128"/>
      <c r="D6" s="128"/>
      <c r="E6" s="128"/>
      <c r="F6" s="128"/>
      <c r="G6" s="128"/>
      <c r="H6" s="128"/>
      <c r="I6" s="128"/>
      <c r="J6" s="128"/>
      <c r="K6" s="128"/>
      <c r="L6" s="128"/>
      <c r="M6" s="128"/>
      <c r="N6" s="128"/>
      <c r="O6" s="128"/>
      <c r="P6" s="129"/>
    </row>
    <row r="7" spans="1:20" ht="228" customHeight="1" thickBot="1" x14ac:dyDescent="0.25">
      <c r="A7" s="127"/>
      <c r="B7" s="128"/>
      <c r="C7" s="128"/>
      <c r="D7" s="128"/>
      <c r="E7" s="128"/>
      <c r="F7" s="128"/>
      <c r="G7" s="128"/>
      <c r="H7" s="128"/>
      <c r="I7" s="128"/>
      <c r="J7" s="128"/>
      <c r="K7" s="128"/>
      <c r="L7" s="128"/>
      <c r="M7" s="128"/>
      <c r="N7" s="128"/>
      <c r="O7" s="128"/>
      <c r="P7" s="129"/>
      <c r="T7" s="98"/>
    </row>
    <row r="8" spans="1:20" x14ac:dyDescent="0.2">
      <c r="A8" s="4" t="s">
        <v>139</v>
      </c>
      <c r="B8" s="5"/>
      <c r="C8" s="5"/>
      <c r="D8" s="5"/>
      <c r="E8" s="5"/>
      <c r="F8" s="5"/>
      <c r="G8" s="5"/>
      <c r="H8" s="5"/>
      <c r="I8" s="5"/>
      <c r="J8" s="5"/>
      <c r="K8" s="5"/>
      <c r="L8" s="5"/>
      <c r="M8" s="5"/>
      <c r="N8" s="5"/>
      <c r="O8" s="5"/>
      <c r="P8" s="6"/>
    </row>
    <row r="9" spans="1:20" s="1" customFormat="1" ht="208" customHeight="1" x14ac:dyDescent="0.2">
      <c r="A9" s="127" t="s">
        <v>146</v>
      </c>
      <c r="B9" s="128"/>
      <c r="C9" s="128"/>
      <c r="D9" s="128"/>
      <c r="E9" s="128"/>
      <c r="F9" s="128"/>
      <c r="G9" s="128"/>
      <c r="H9" s="128"/>
      <c r="I9" s="128"/>
      <c r="J9" s="128"/>
      <c r="K9" s="128"/>
      <c r="L9" s="128"/>
      <c r="M9" s="128"/>
      <c r="N9" s="128"/>
      <c r="O9" s="128"/>
      <c r="P9" s="129"/>
    </row>
    <row r="10" spans="1:20" x14ac:dyDescent="0.2">
      <c r="A10" s="49" t="s">
        <v>141</v>
      </c>
      <c r="B10" s="40"/>
      <c r="C10" s="40"/>
      <c r="D10" s="40"/>
      <c r="E10" s="40"/>
      <c r="F10" s="40"/>
      <c r="G10" s="40"/>
      <c r="H10" s="40"/>
      <c r="I10" s="40"/>
      <c r="J10" s="40"/>
      <c r="K10" s="40"/>
      <c r="L10" s="40"/>
      <c r="M10" s="40"/>
      <c r="N10" s="40"/>
      <c r="O10" s="40"/>
      <c r="P10" s="41"/>
    </row>
    <row r="11" spans="1:20" x14ac:dyDescent="0.2">
      <c r="A11" s="31"/>
      <c r="B11" s="48" t="s">
        <v>54</v>
      </c>
      <c r="C11" s="48" t="s">
        <v>73</v>
      </c>
      <c r="D11" s="48" t="s">
        <v>52</v>
      </c>
      <c r="E11" s="48" t="s">
        <v>53</v>
      </c>
      <c r="F11" s="40"/>
      <c r="G11" s="40"/>
      <c r="H11" s="40"/>
      <c r="I11" s="40"/>
      <c r="J11" s="40"/>
      <c r="K11" s="40"/>
      <c r="L11" s="40"/>
      <c r="M11" s="40"/>
      <c r="N11" s="40"/>
      <c r="O11" s="40"/>
      <c r="P11" s="41"/>
    </row>
    <row r="12" spans="1:20" x14ac:dyDescent="0.2">
      <c r="A12" s="31" t="s">
        <v>49</v>
      </c>
      <c r="B12" s="48" t="s">
        <v>23</v>
      </c>
      <c r="C12" s="48"/>
      <c r="D12" s="48"/>
      <c r="E12" s="48"/>
      <c r="F12" s="40"/>
      <c r="G12" s="40"/>
      <c r="H12" s="40"/>
      <c r="I12" s="40"/>
      <c r="J12" s="40"/>
      <c r="K12" s="40"/>
      <c r="L12" s="40"/>
      <c r="M12" s="40"/>
      <c r="N12" s="40"/>
      <c r="O12" s="40"/>
      <c r="P12" s="41"/>
    </row>
    <row r="13" spans="1:20" x14ac:dyDescent="0.2">
      <c r="A13" s="31" t="s">
        <v>50</v>
      </c>
      <c r="B13" s="48" t="s">
        <v>23</v>
      </c>
      <c r="C13" s="48"/>
      <c r="D13" s="48"/>
      <c r="E13" s="48"/>
      <c r="F13" s="40"/>
      <c r="G13" s="40"/>
      <c r="H13" s="40"/>
      <c r="I13" s="40"/>
      <c r="J13" s="40"/>
      <c r="K13" s="40"/>
      <c r="L13" s="40"/>
      <c r="M13" s="40"/>
      <c r="N13" s="40"/>
      <c r="O13" s="40"/>
      <c r="P13" s="41"/>
    </row>
    <row r="14" spans="1:20" x14ac:dyDescent="0.2">
      <c r="A14" s="31" t="s">
        <v>51</v>
      </c>
      <c r="B14" s="48" t="s">
        <v>23</v>
      </c>
      <c r="C14" s="48"/>
      <c r="D14" s="48"/>
      <c r="E14" s="48"/>
      <c r="F14" s="40"/>
      <c r="G14" s="40"/>
      <c r="H14" s="40"/>
      <c r="I14" s="40"/>
      <c r="J14" s="40"/>
      <c r="K14" s="40"/>
      <c r="L14" s="40"/>
      <c r="M14" s="40"/>
      <c r="N14" s="40"/>
      <c r="O14" s="40"/>
      <c r="P14" s="41"/>
    </row>
    <row r="15" spans="1:20" x14ac:dyDescent="0.2">
      <c r="A15" s="42"/>
      <c r="B15" s="40"/>
      <c r="C15" s="40"/>
      <c r="D15" s="40"/>
      <c r="E15" s="40"/>
      <c r="F15" s="40"/>
      <c r="G15" s="40"/>
      <c r="H15" s="40"/>
      <c r="I15" s="40"/>
      <c r="J15" s="40"/>
      <c r="K15" s="40"/>
      <c r="L15" s="40"/>
      <c r="M15" s="40"/>
      <c r="N15" s="40"/>
      <c r="O15" s="40"/>
      <c r="P15" s="41"/>
    </row>
    <row r="16" spans="1:20" x14ac:dyDescent="0.2">
      <c r="A16" s="42" t="s">
        <v>140</v>
      </c>
      <c r="B16" s="40"/>
      <c r="C16" s="40"/>
      <c r="D16" s="40"/>
      <c r="E16" s="40"/>
      <c r="F16" s="40"/>
      <c r="G16" s="40"/>
      <c r="H16" s="40"/>
      <c r="I16" s="40"/>
      <c r="J16" s="40"/>
      <c r="K16" s="40"/>
      <c r="L16" s="40"/>
      <c r="M16" s="40"/>
      <c r="N16" s="40"/>
      <c r="O16" s="40"/>
      <c r="P16" s="41"/>
    </row>
    <row r="17" spans="1:16" x14ac:dyDescent="0.2">
      <c r="A17" s="42"/>
      <c r="B17" s="40"/>
      <c r="C17" s="40"/>
      <c r="D17" s="40"/>
      <c r="E17" s="40"/>
      <c r="F17" s="40"/>
      <c r="G17" s="40"/>
      <c r="H17" s="40"/>
      <c r="I17" s="40"/>
      <c r="J17" s="40"/>
      <c r="K17" s="40"/>
      <c r="L17" s="40"/>
      <c r="M17" s="40"/>
      <c r="N17" s="40"/>
      <c r="O17" s="40"/>
      <c r="P17" s="41"/>
    </row>
    <row r="18" spans="1:16" x14ac:dyDescent="0.2">
      <c r="A18" s="49" t="s">
        <v>142</v>
      </c>
      <c r="B18" s="40"/>
      <c r="C18" s="40"/>
      <c r="D18" s="40"/>
      <c r="E18" s="40"/>
      <c r="F18" s="40"/>
      <c r="G18" s="40"/>
      <c r="H18" s="40"/>
      <c r="I18" s="40"/>
      <c r="J18" s="40"/>
      <c r="K18" s="40"/>
      <c r="L18" s="40"/>
      <c r="M18" s="40"/>
      <c r="N18" s="40"/>
      <c r="O18" s="40"/>
      <c r="P18" s="41"/>
    </row>
    <row r="19" spans="1:16" x14ac:dyDescent="0.2">
      <c r="A19" s="31"/>
      <c r="B19" s="48" t="s">
        <v>54</v>
      </c>
      <c r="C19" s="48" t="s">
        <v>73</v>
      </c>
      <c r="D19" s="48" t="s">
        <v>52</v>
      </c>
      <c r="E19" s="48" t="s">
        <v>53</v>
      </c>
      <c r="F19" s="40"/>
      <c r="G19" s="40"/>
      <c r="H19" s="40"/>
      <c r="I19" s="40"/>
      <c r="J19" s="40"/>
      <c r="K19" s="40"/>
      <c r="L19" s="40"/>
      <c r="M19" s="40"/>
      <c r="N19" s="40"/>
      <c r="O19" s="40"/>
      <c r="P19" s="41"/>
    </row>
    <row r="20" spans="1:16" x14ac:dyDescent="0.2">
      <c r="A20" s="31" t="s">
        <v>55</v>
      </c>
      <c r="B20" s="48" t="s">
        <v>23</v>
      </c>
      <c r="C20" s="48"/>
      <c r="D20" s="48"/>
      <c r="E20" s="48"/>
      <c r="F20" s="40"/>
      <c r="G20" s="40"/>
      <c r="H20" s="40"/>
      <c r="I20" s="40"/>
      <c r="J20" s="40"/>
      <c r="K20" s="40"/>
      <c r="L20" s="40"/>
      <c r="M20" s="40"/>
      <c r="N20" s="40"/>
      <c r="O20" s="40"/>
      <c r="P20" s="41"/>
    </row>
    <row r="21" spans="1:16" x14ac:dyDescent="0.2">
      <c r="A21" s="31" t="s">
        <v>56</v>
      </c>
      <c r="B21" s="48" t="s">
        <v>23</v>
      </c>
      <c r="C21" s="48"/>
      <c r="D21" s="48"/>
      <c r="E21" s="48"/>
      <c r="F21" s="40"/>
      <c r="G21" s="40"/>
      <c r="H21" s="40"/>
      <c r="I21" s="40"/>
      <c r="J21" s="40"/>
      <c r="K21" s="40"/>
      <c r="L21" s="40"/>
      <c r="M21" s="40"/>
      <c r="N21" s="40"/>
      <c r="O21" s="40"/>
      <c r="P21" s="41"/>
    </row>
    <row r="22" spans="1:16" x14ac:dyDescent="0.2">
      <c r="A22" s="31" t="s">
        <v>57</v>
      </c>
      <c r="B22" s="48" t="s">
        <v>24</v>
      </c>
      <c r="C22" s="48"/>
      <c r="D22" s="48"/>
      <c r="E22" s="48"/>
      <c r="F22" s="40"/>
      <c r="G22" s="40"/>
      <c r="H22" s="40"/>
      <c r="I22" s="40"/>
      <c r="J22" s="40"/>
      <c r="K22" s="40"/>
      <c r="L22" s="40"/>
      <c r="M22" s="40"/>
      <c r="N22" s="40"/>
      <c r="O22" s="40"/>
      <c r="P22" s="41"/>
    </row>
    <row r="23" spans="1:16" x14ac:dyDescent="0.2">
      <c r="A23" s="42"/>
      <c r="B23" s="40"/>
      <c r="C23" s="40"/>
      <c r="D23" s="40"/>
      <c r="E23" s="40"/>
      <c r="F23" s="40"/>
      <c r="G23" s="40"/>
      <c r="H23" s="40"/>
      <c r="I23" s="40"/>
      <c r="J23" s="40"/>
      <c r="K23" s="40"/>
      <c r="L23" s="40"/>
      <c r="M23" s="40"/>
      <c r="N23" s="40"/>
      <c r="O23" s="40"/>
      <c r="P23" s="41"/>
    </row>
    <row r="24" spans="1:16" x14ac:dyDescent="0.2">
      <c r="A24" s="130" t="s">
        <v>82</v>
      </c>
      <c r="B24" s="131"/>
      <c r="C24" s="131"/>
      <c r="D24" s="131"/>
      <c r="E24" s="131"/>
      <c r="F24" s="131"/>
      <c r="G24" s="131"/>
      <c r="H24" s="131"/>
      <c r="I24" s="131"/>
      <c r="J24" s="131"/>
      <c r="K24" s="131"/>
      <c r="L24" s="131"/>
      <c r="M24" s="131"/>
      <c r="N24" s="131"/>
      <c r="O24" s="131"/>
      <c r="P24" s="132"/>
    </row>
    <row r="25" spans="1:16" x14ac:dyDescent="0.2">
      <c r="A25" s="130"/>
      <c r="B25" s="131"/>
      <c r="C25" s="131"/>
      <c r="D25" s="131"/>
      <c r="E25" s="131"/>
      <c r="F25" s="131"/>
      <c r="G25" s="131"/>
      <c r="H25" s="131"/>
      <c r="I25" s="131"/>
      <c r="J25" s="131"/>
      <c r="K25" s="131"/>
      <c r="L25" s="131"/>
      <c r="M25" s="131"/>
      <c r="N25" s="131"/>
      <c r="O25" s="131"/>
      <c r="P25" s="132"/>
    </row>
    <row r="26" spans="1:16" x14ac:dyDescent="0.2">
      <c r="A26" s="130"/>
      <c r="B26" s="131"/>
      <c r="C26" s="131"/>
      <c r="D26" s="131"/>
      <c r="E26" s="131"/>
      <c r="F26" s="131"/>
      <c r="G26" s="131"/>
      <c r="H26" s="131"/>
      <c r="I26" s="131"/>
      <c r="J26" s="131"/>
      <c r="K26" s="131"/>
      <c r="L26" s="131"/>
      <c r="M26" s="131"/>
      <c r="N26" s="131"/>
      <c r="O26" s="131"/>
      <c r="P26" s="132"/>
    </row>
    <row r="27" spans="1:16" x14ac:dyDescent="0.2">
      <c r="A27" s="45"/>
      <c r="B27" s="46"/>
      <c r="C27" s="46"/>
      <c r="D27" s="46"/>
      <c r="E27" s="46"/>
      <c r="F27" s="46"/>
      <c r="G27" s="46"/>
      <c r="H27" s="46"/>
      <c r="I27" s="46"/>
      <c r="J27" s="46"/>
      <c r="K27" s="46"/>
      <c r="L27" s="46"/>
      <c r="M27" s="46"/>
      <c r="N27" s="46"/>
      <c r="O27" s="46"/>
      <c r="P27" s="47"/>
    </row>
    <row r="28" spans="1:16" s="3" customFormat="1" x14ac:dyDescent="0.2">
      <c r="A28" s="49" t="s">
        <v>143</v>
      </c>
      <c r="B28" s="40"/>
      <c r="C28" s="40"/>
      <c r="D28" s="40"/>
      <c r="E28" s="40"/>
      <c r="F28" s="43"/>
      <c r="G28" s="43"/>
      <c r="H28" s="43"/>
      <c r="I28" s="43"/>
      <c r="J28" s="43"/>
      <c r="K28" s="43"/>
      <c r="L28" s="43"/>
      <c r="M28" s="43"/>
      <c r="N28" s="43"/>
      <c r="O28" s="43"/>
      <c r="P28" s="44"/>
    </row>
    <row r="29" spans="1:16" s="3" customFormat="1" x14ac:dyDescent="0.2">
      <c r="A29" s="31"/>
      <c r="B29" s="48" t="s">
        <v>54</v>
      </c>
      <c r="C29" s="48" t="s">
        <v>73</v>
      </c>
      <c r="D29" s="48" t="s">
        <v>52</v>
      </c>
      <c r="E29" s="48" t="s">
        <v>53</v>
      </c>
      <c r="F29" s="43"/>
      <c r="G29" s="43"/>
      <c r="H29" s="43"/>
      <c r="I29" s="43"/>
      <c r="J29" s="43"/>
      <c r="K29" s="43"/>
      <c r="L29" s="43"/>
      <c r="M29" s="43"/>
      <c r="N29" s="43"/>
      <c r="O29" s="43"/>
      <c r="P29" s="44"/>
    </row>
    <row r="30" spans="1:16" s="3" customFormat="1" x14ac:dyDescent="0.2">
      <c r="A30" s="31" t="s">
        <v>79</v>
      </c>
      <c r="B30" s="48" t="s">
        <v>23</v>
      </c>
      <c r="C30" s="48"/>
      <c r="D30" s="48"/>
      <c r="E30" s="48"/>
      <c r="F30" s="43"/>
      <c r="G30" s="43"/>
      <c r="H30" s="43"/>
      <c r="I30" s="43"/>
      <c r="J30" s="43"/>
      <c r="K30" s="43"/>
      <c r="L30" s="43"/>
      <c r="M30" s="43"/>
      <c r="N30" s="43"/>
      <c r="O30" s="43"/>
      <c r="P30" s="44"/>
    </row>
    <row r="31" spans="1:16" s="3" customFormat="1" x14ac:dyDescent="0.2">
      <c r="A31" s="50" t="s">
        <v>80</v>
      </c>
      <c r="B31" s="51" t="s">
        <v>23</v>
      </c>
      <c r="C31" s="51"/>
      <c r="D31" s="51"/>
      <c r="E31" s="51"/>
      <c r="F31" s="43"/>
      <c r="G31" s="43"/>
      <c r="H31" s="43"/>
      <c r="I31" s="43"/>
      <c r="J31" s="43"/>
      <c r="K31" s="43"/>
      <c r="L31" s="43"/>
      <c r="M31" s="43"/>
      <c r="N31" s="43"/>
      <c r="O31" s="43"/>
      <c r="P31" s="44"/>
    </row>
    <row r="32" spans="1:16" s="3" customFormat="1" x14ac:dyDescent="0.2">
      <c r="A32" s="31" t="s">
        <v>81</v>
      </c>
      <c r="B32" s="48" t="s">
        <v>24</v>
      </c>
      <c r="C32" s="48"/>
      <c r="D32" s="48"/>
      <c r="E32" s="48"/>
      <c r="F32" s="43"/>
      <c r="G32" s="43"/>
      <c r="H32" s="43"/>
      <c r="I32" s="43"/>
      <c r="J32" s="43"/>
      <c r="K32" s="43"/>
      <c r="L32" s="43"/>
      <c r="M32" s="43"/>
      <c r="N32" s="43"/>
      <c r="O32" s="43"/>
      <c r="P32" s="44"/>
    </row>
    <row r="33" spans="1:16" s="3" customFormat="1" x14ac:dyDescent="0.2">
      <c r="A33" s="42"/>
      <c r="B33" s="40"/>
      <c r="C33" s="40"/>
      <c r="D33" s="40"/>
      <c r="E33" s="40"/>
      <c r="F33" s="43"/>
      <c r="G33" s="43"/>
      <c r="H33" s="43"/>
      <c r="I33" s="43"/>
      <c r="J33" s="43"/>
      <c r="K33" s="43"/>
      <c r="L33" s="43"/>
      <c r="M33" s="43"/>
      <c r="N33" s="43"/>
      <c r="O33" s="43"/>
      <c r="P33" s="44"/>
    </row>
    <row r="34" spans="1:16" s="3" customFormat="1" x14ac:dyDescent="0.2">
      <c r="A34" s="49" t="s">
        <v>157</v>
      </c>
      <c r="B34" s="40"/>
      <c r="C34" s="40"/>
      <c r="D34" s="40"/>
      <c r="E34" s="40"/>
      <c r="F34" s="43"/>
      <c r="G34" s="43"/>
      <c r="H34" s="43"/>
      <c r="I34" s="43"/>
      <c r="J34" s="43"/>
      <c r="K34" s="43"/>
      <c r="L34" s="43"/>
      <c r="M34" s="43"/>
      <c r="N34" s="43"/>
      <c r="O34" s="43"/>
      <c r="P34" s="44"/>
    </row>
    <row r="35" spans="1:16" x14ac:dyDescent="0.2">
      <c r="A35" s="42" t="s">
        <v>175</v>
      </c>
      <c r="B35" s="40"/>
      <c r="C35" s="40"/>
      <c r="D35" s="40"/>
      <c r="E35" s="40"/>
      <c r="F35" s="40"/>
      <c r="G35" s="40"/>
      <c r="H35" s="40"/>
      <c r="I35" s="40"/>
      <c r="J35" s="40"/>
      <c r="K35" s="40"/>
      <c r="L35" s="40"/>
      <c r="M35" s="40"/>
      <c r="N35" s="40"/>
      <c r="O35" s="40"/>
      <c r="P35" s="41"/>
    </row>
    <row r="36" spans="1:16" x14ac:dyDescent="0.2">
      <c r="A36" s="42"/>
      <c r="B36" s="40"/>
      <c r="C36" s="40"/>
      <c r="D36" s="40"/>
      <c r="E36" s="40"/>
      <c r="F36" s="40"/>
      <c r="G36" s="40"/>
      <c r="H36" s="40"/>
      <c r="I36" s="40"/>
      <c r="J36" s="40"/>
      <c r="K36" s="40"/>
      <c r="L36" s="40"/>
      <c r="M36" s="40"/>
      <c r="N36" s="40"/>
      <c r="O36" s="40"/>
      <c r="P36" s="41"/>
    </row>
    <row r="37" spans="1:16" s="3" customFormat="1" x14ac:dyDescent="0.2">
      <c r="A37" s="49" t="s">
        <v>162</v>
      </c>
      <c r="B37" s="40"/>
      <c r="C37" s="40"/>
      <c r="D37" s="40"/>
      <c r="E37" s="40"/>
      <c r="F37" s="43"/>
      <c r="G37" s="43"/>
      <c r="H37" s="43"/>
      <c r="I37" s="43"/>
      <c r="J37" s="43"/>
      <c r="K37" s="43"/>
      <c r="L37" s="43"/>
      <c r="M37" s="43"/>
      <c r="N37" s="43"/>
      <c r="O37" s="43"/>
      <c r="P37" s="44"/>
    </row>
    <row r="38" spans="1:16" s="3" customFormat="1" x14ac:dyDescent="0.2">
      <c r="A38" s="31"/>
      <c r="B38" s="48" t="s">
        <v>54</v>
      </c>
      <c r="C38" s="48" t="s">
        <v>73</v>
      </c>
      <c r="D38" s="48" t="s">
        <v>52</v>
      </c>
      <c r="E38" s="48" t="s">
        <v>53</v>
      </c>
      <c r="F38" s="43"/>
      <c r="G38" s="43"/>
      <c r="H38" s="43"/>
      <c r="I38" s="43"/>
      <c r="J38" s="43"/>
      <c r="K38" s="43"/>
      <c r="L38" s="43"/>
      <c r="M38" s="43"/>
      <c r="N38" s="43"/>
      <c r="O38" s="43"/>
      <c r="P38" s="44"/>
    </row>
    <row r="39" spans="1:16" s="3" customFormat="1" x14ac:dyDescent="0.2">
      <c r="A39" s="31" t="s">
        <v>159</v>
      </c>
      <c r="B39" s="48" t="s">
        <v>23</v>
      </c>
      <c r="C39" s="48"/>
      <c r="D39" s="48"/>
      <c r="E39" s="48"/>
      <c r="F39" s="43"/>
      <c r="G39" s="43"/>
      <c r="H39" s="43"/>
      <c r="I39" s="43"/>
      <c r="J39" s="43"/>
      <c r="K39" s="43"/>
      <c r="L39" s="43"/>
      <c r="M39" s="43"/>
      <c r="N39" s="43"/>
      <c r="O39" s="43"/>
      <c r="P39" s="44"/>
    </row>
    <row r="40" spans="1:16" s="3" customFormat="1" x14ac:dyDescent="0.2">
      <c r="A40" s="50" t="s">
        <v>160</v>
      </c>
      <c r="B40" s="51" t="s">
        <v>23</v>
      </c>
      <c r="C40" s="51"/>
      <c r="D40" s="51"/>
      <c r="E40" s="51"/>
      <c r="F40" s="43"/>
      <c r="G40" s="43"/>
      <c r="H40" s="43"/>
      <c r="I40" s="43"/>
      <c r="J40" s="43"/>
      <c r="K40" s="43"/>
      <c r="L40" s="43"/>
      <c r="M40" s="43"/>
      <c r="N40" s="43"/>
      <c r="O40" s="43"/>
      <c r="P40" s="44"/>
    </row>
    <row r="41" spans="1:16" s="3" customFormat="1" x14ac:dyDescent="0.2">
      <c r="A41" s="31" t="s">
        <v>161</v>
      </c>
      <c r="B41" s="48" t="s">
        <v>24</v>
      </c>
      <c r="C41" s="48"/>
      <c r="D41" s="48"/>
      <c r="E41" s="48"/>
      <c r="F41" s="43"/>
      <c r="G41" s="43"/>
      <c r="H41" s="43"/>
      <c r="I41" s="43"/>
      <c r="J41" s="43"/>
      <c r="K41" s="43"/>
      <c r="L41" s="43"/>
      <c r="M41" s="43"/>
      <c r="N41" s="43"/>
      <c r="O41" s="43"/>
      <c r="P41" s="44"/>
    </row>
    <row r="42" spans="1:16" s="3" customFormat="1" x14ac:dyDescent="0.2">
      <c r="A42" s="42"/>
      <c r="B42" s="40"/>
      <c r="C42" s="40"/>
      <c r="D42" s="40"/>
      <c r="E42" s="40"/>
      <c r="F42" s="43"/>
      <c r="G42" s="43"/>
      <c r="H42" s="43"/>
      <c r="I42" s="43"/>
      <c r="J42" s="43"/>
      <c r="K42" s="43"/>
      <c r="L42" s="43"/>
      <c r="M42" s="43"/>
      <c r="N42" s="43"/>
      <c r="O42" s="43"/>
      <c r="P42" s="44"/>
    </row>
    <row r="43" spans="1:16" x14ac:dyDescent="0.2">
      <c r="A43" s="52" t="s">
        <v>158</v>
      </c>
      <c r="B43" s="40"/>
      <c r="C43" s="40"/>
      <c r="D43" s="40"/>
      <c r="E43" s="40"/>
      <c r="F43" s="40"/>
      <c r="G43" s="40"/>
      <c r="H43" s="40"/>
      <c r="I43" s="40"/>
      <c r="J43" s="40"/>
      <c r="K43" s="40"/>
      <c r="L43" s="40"/>
      <c r="M43" s="40"/>
      <c r="N43" s="40"/>
      <c r="O43" s="40"/>
      <c r="P43" s="41"/>
    </row>
    <row r="44" spans="1:16" ht="75.75" customHeight="1" thickBot="1" x14ac:dyDescent="0.25">
      <c r="A44" s="133" t="s">
        <v>137</v>
      </c>
      <c r="B44" s="134"/>
      <c r="C44" s="134"/>
      <c r="D44" s="134"/>
      <c r="E44" s="134"/>
      <c r="F44" s="134"/>
      <c r="G44" s="134"/>
      <c r="H44" s="134"/>
      <c r="I44" s="134"/>
      <c r="J44" s="134"/>
      <c r="K44" s="134"/>
      <c r="L44" s="134"/>
      <c r="M44" s="134"/>
      <c r="N44" s="134"/>
      <c r="O44" s="134"/>
      <c r="P44" s="135"/>
    </row>
  </sheetData>
  <mergeCells count="5">
    <mergeCell ref="A1:P3"/>
    <mergeCell ref="A9:P9"/>
    <mergeCell ref="A24:P26"/>
    <mergeCell ref="A5:P7"/>
    <mergeCell ref="A44:P44"/>
  </mergeCells>
  <dataValidations count="1">
    <dataValidation type="list" allowBlank="1" showInputMessage="1" showErrorMessage="1" sqref="B12:B14 B20:B22 B30:B34 B39:B42" xr:uid="{00000000-0002-0000-0000-000000000000}">
      <formula1>"Yes, No"</formula1>
    </dataValidation>
  </dataValidation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70C0"/>
  </sheetPr>
  <dimension ref="A1:F50"/>
  <sheetViews>
    <sheetView showGridLines="0" topLeftCell="A40" zoomScale="90" zoomScaleNormal="90" workbookViewId="0">
      <selection sqref="A1:F7"/>
    </sheetView>
  </sheetViews>
  <sheetFormatPr baseColWidth="10" defaultColWidth="8.83203125" defaultRowHeight="15" x14ac:dyDescent="0.2"/>
  <cols>
    <col min="1" max="1" width="5.1640625" customWidth="1"/>
    <col min="2" max="2" width="4.83203125" customWidth="1"/>
    <col min="3" max="3" width="94.83203125" customWidth="1"/>
    <col min="4" max="4" width="19.83203125" customWidth="1"/>
    <col min="5" max="5" width="17.5" customWidth="1"/>
    <col min="6" max="6" width="19.33203125" style="1" customWidth="1"/>
  </cols>
  <sheetData>
    <row r="1" spans="1:6" s="2" customFormat="1" ht="29" x14ac:dyDescent="0.35">
      <c r="A1" s="137" t="s">
        <v>78</v>
      </c>
      <c r="B1" s="138"/>
      <c r="C1" s="138"/>
      <c r="D1" s="138"/>
      <c r="E1" s="138"/>
      <c r="F1" s="139"/>
    </row>
    <row r="2" spans="1:6" s="2" customFormat="1" ht="33.75" customHeight="1" x14ac:dyDescent="0.35">
      <c r="A2" s="140" t="s">
        <v>100</v>
      </c>
      <c r="B2" s="141"/>
      <c r="C2" s="141"/>
      <c r="D2" s="141"/>
      <c r="E2" s="141"/>
      <c r="F2" s="142"/>
    </row>
    <row r="3" spans="1:6" x14ac:dyDescent="0.2">
      <c r="A3" s="153" t="s">
        <v>18</v>
      </c>
      <c r="B3" s="154"/>
      <c r="C3" s="155"/>
      <c r="D3" s="143" t="s">
        <v>21</v>
      </c>
      <c r="E3" s="145" t="s">
        <v>19</v>
      </c>
      <c r="F3" s="147" t="s">
        <v>20</v>
      </c>
    </row>
    <row r="4" spans="1:6" x14ac:dyDescent="0.2">
      <c r="A4" s="156"/>
      <c r="B4" s="157"/>
      <c r="C4" s="158"/>
      <c r="D4" s="144"/>
      <c r="E4" s="146"/>
      <c r="F4" s="148"/>
    </row>
    <row r="5" spans="1:6" x14ac:dyDescent="0.2">
      <c r="A5" s="149" t="s">
        <v>60</v>
      </c>
      <c r="B5" s="150"/>
      <c r="C5" s="150"/>
      <c r="D5" s="14"/>
      <c r="E5" s="14"/>
      <c r="F5" s="30">
        <f>IFERROR(AVERAGE(F6:F7),"")</f>
        <v>1</v>
      </c>
    </row>
    <row r="6" spans="1:6" x14ac:dyDescent="0.2">
      <c r="A6" s="54"/>
      <c r="B6" s="152" t="s">
        <v>87</v>
      </c>
      <c r="C6" s="152"/>
      <c r="D6" s="11" t="s">
        <v>23</v>
      </c>
      <c r="E6" s="11" t="s">
        <v>13</v>
      </c>
      <c r="F6" s="32">
        <f>IFERROR(IF(D6="No","",IF(E6=Ref!$C$3,Ref!$B$3,IF(E6=Ref!$C$4,Ref!$B$4,IF(E6=Ref!$C$5,Ref!$B$5,IF(E6=Ref!$C$6,Ref!$B$6,IF(E6=Ref!$C$7,Ref!$B$7,0))))))/Ref!$B$3,"")</f>
        <v>1</v>
      </c>
    </row>
    <row r="7" spans="1:6" x14ac:dyDescent="0.2">
      <c r="A7" s="54"/>
      <c r="B7" s="152" t="s">
        <v>92</v>
      </c>
      <c r="C7" s="152"/>
      <c r="D7" s="11" t="s">
        <v>24</v>
      </c>
      <c r="E7" s="11"/>
      <c r="F7" s="32" t="str">
        <f>IFERROR(IF(D7="No","",IF(E7=Ref!$C$3,Ref!$B$3,IF(E7=Ref!$C$4,Ref!$B$4,IF(E7=Ref!$C$5,Ref!$B$5,IF(E7=Ref!$C$6,Ref!$B$6,IF(E7=Ref!$C$7,Ref!$B$7,0))))))/Ref!$B$3,"")</f>
        <v/>
      </c>
    </row>
    <row r="8" spans="1:6" ht="15" customHeight="1" x14ac:dyDescent="0.2">
      <c r="A8" s="149" t="s">
        <v>128</v>
      </c>
      <c r="B8" s="150"/>
      <c r="C8" s="150"/>
      <c r="D8" s="14"/>
      <c r="E8" s="14"/>
      <c r="F8" s="30">
        <f>IFERROR(AVERAGE(F9:F22),"")</f>
        <v>0.33333333333333331</v>
      </c>
    </row>
    <row r="9" spans="1:6" ht="17" customHeight="1" x14ac:dyDescent="0.2">
      <c r="A9" s="54"/>
      <c r="B9" s="136" t="s">
        <v>114</v>
      </c>
      <c r="C9" s="136"/>
      <c r="D9" s="15" t="s">
        <v>23</v>
      </c>
      <c r="E9" s="11" t="s">
        <v>16</v>
      </c>
      <c r="F9" s="32">
        <f>IFERROR(IF(D9="No","",IF(E9=Ref!$C$3,Ref!$B$3,IF(E9=Ref!$C$4,Ref!$B$4,IF(E9=Ref!$C$5,Ref!$B$5,IF(E9=Ref!$C$6,Ref!$B$6,IF(E9=Ref!$C$7,Ref!$B$7,0))))))/Ref!$B$3,"")</f>
        <v>0.25</v>
      </c>
    </row>
    <row r="10" spans="1:6" ht="17" customHeight="1" x14ac:dyDescent="0.2">
      <c r="A10" s="54"/>
      <c r="B10" s="136" t="s">
        <v>115</v>
      </c>
      <c r="C10" s="136"/>
      <c r="D10" s="15" t="s">
        <v>23</v>
      </c>
      <c r="E10" s="11" t="s">
        <v>16</v>
      </c>
      <c r="F10" s="32">
        <f>IFERROR(IF(D10="No","",IF(E10=Ref!$C$3,Ref!$B$3,IF(E10=Ref!$C$4,Ref!$B$4,IF(E10=Ref!$C$5,Ref!$B$5,IF(E10=Ref!$C$6,Ref!$B$6,IF(E10=Ref!$C$7,Ref!$B$7,0))))))/Ref!$B$3,"")</f>
        <v>0.25</v>
      </c>
    </row>
    <row r="11" spans="1:6" ht="17" customHeight="1" x14ac:dyDescent="0.2">
      <c r="A11" s="54"/>
      <c r="B11" s="136" t="s">
        <v>116</v>
      </c>
      <c r="C11" s="136"/>
      <c r="D11" s="15" t="s">
        <v>24</v>
      </c>
      <c r="E11" s="11"/>
      <c r="F11" s="32" t="str">
        <f>IFERROR(IF(D11="No","",IF(E11=Ref!$C$3,Ref!$B$3,IF(E11=Ref!$C$4,Ref!$B$4,IF(E11=Ref!$C$5,Ref!$B$5,IF(E11=Ref!$C$6,Ref!$B$6,IF(E11=Ref!$C$7,Ref!$B$7,0))))))/Ref!$B$3,"")</f>
        <v/>
      </c>
    </row>
    <row r="12" spans="1:6" ht="17" customHeight="1" x14ac:dyDescent="0.2">
      <c r="A12" s="54"/>
      <c r="B12" s="136" t="s">
        <v>117</v>
      </c>
      <c r="C12" s="136"/>
      <c r="D12" s="15" t="s">
        <v>24</v>
      </c>
      <c r="E12" s="11"/>
      <c r="F12" s="32" t="str">
        <f>IFERROR(IF(D12="No","",IF(E12=Ref!$C$3,Ref!$B$3,IF(E12=Ref!$C$4,Ref!$B$4,IF(E12=Ref!$C$5,Ref!$B$5,IF(E12=Ref!$C$6,Ref!$B$6,IF(E12=Ref!$C$7,Ref!$B$7,0))))))/Ref!$B$3,"")</f>
        <v/>
      </c>
    </row>
    <row r="13" spans="1:6" ht="17" customHeight="1" x14ac:dyDescent="0.2">
      <c r="A13" s="54"/>
      <c r="B13" s="136" t="s">
        <v>127</v>
      </c>
      <c r="C13" s="136"/>
      <c r="D13" s="15" t="s">
        <v>24</v>
      </c>
      <c r="E13" s="11"/>
      <c r="F13" s="32" t="str">
        <f>IFERROR(IF(D13="No","",IF(E13=Ref!$C$3,Ref!$B$3,IF(E13=Ref!$C$4,Ref!$B$4,IF(E13=Ref!$C$5,Ref!$B$5,IF(E13=Ref!$C$6,Ref!$B$6,IF(E13=Ref!$C$7,Ref!$B$7,0))))))/Ref!$B$3,"")</f>
        <v/>
      </c>
    </row>
    <row r="14" spans="1:6" ht="17" customHeight="1" x14ac:dyDescent="0.2">
      <c r="A14" s="54"/>
      <c r="B14" s="136" t="s">
        <v>118</v>
      </c>
      <c r="C14" s="136"/>
      <c r="D14" s="15" t="s">
        <v>23</v>
      </c>
      <c r="E14" s="11" t="s">
        <v>15</v>
      </c>
      <c r="F14" s="32">
        <f>IFERROR(IF(D14="No","",IF(E14=Ref!$C$3,Ref!$B$3,IF(E14=Ref!$C$4,Ref!$B$4,IF(E14=Ref!$C$5,Ref!$B$5,IF(E14=Ref!$C$6,Ref!$B$6,IF(E14=Ref!$C$7,Ref!$B$7,0))))))/Ref!$B$3,"")</f>
        <v>0.5</v>
      </c>
    </row>
    <row r="15" spans="1:6" ht="17" customHeight="1" x14ac:dyDescent="0.2">
      <c r="A15" s="54"/>
      <c r="B15" s="136" t="s">
        <v>119</v>
      </c>
      <c r="C15" s="136"/>
      <c r="D15" s="15" t="s">
        <v>24</v>
      </c>
      <c r="E15" s="11"/>
      <c r="F15" s="32" t="str">
        <f>IFERROR(IF(D15="No","",IF(E15=Ref!$C$3,Ref!$B$3,IF(E15=Ref!$C$4,Ref!$B$4,IF(E15=Ref!$C$5,Ref!$B$5,IF(E15=Ref!$C$6,Ref!$B$6,IF(E15=Ref!$C$7,Ref!$B$7,0))))))/Ref!$B$3,"")</f>
        <v/>
      </c>
    </row>
    <row r="16" spans="1:6" ht="17" customHeight="1" x14ac:dyDescent="0.2">
      <c r="A16" s="54"/>
      <c r="B16" s="136" t="s">
        <v>120</v>
      </c>
      <c r="C16" s="136"/>
      <c r="D16" s="15" t="s">
        <v>24</v>
      </c>
      <c r="E16" s="11"/>
      <c r="F16" s="32" t="str">
        <f>IFERROR(IF(D16="No","",IF(E16=Ref!$C$3,Ref!$B$3,IF(E16=Ref!$C$4,Ref!$B$4,IF(E16=Ref!$C$5,Ref!$B$5,IF(E16=Ref!$C$6,Ref!$B$6,IF(E16=Ref!$C$7,Ref!$B$7,0))))))/Ref!$B$3,"")</f>
        <v/>
      </c>
    </row>
    <row r="17" spans="1:6" ht="33" customHeight="1" x14ac:dyDescent="0.2">
      <c r="A17" s="54"/>
      <c r="B17" s="136" t="s">
        <v>121</v>
      </c>
      <c r="C17" s="136"/>
      <c r="D17" s="15" t="s">
        <v>24</v>
      </c>
      <c r="E17" s="11"/>
      <c r="F17" s="32" t="str">
        <f>IFERROR(IF(D17="No","",IF(E17=Ref!$C$3,Ref!$B$3,IF(E17=Ref!$C$4,Ref!$B$4,IF(E17=Ref!$C$5,Ref!$B$5,IF(E17=Ref!$C$6,Ref!$B$6,IF(E17=Ref!$C$7,Ref!$B$7,0))))))/Ref!$B$3,"")</f>
        <v/>
      </c>
    </row>
    <row r="18" spans="1:6" ht="34" customHeight="1" x14ac:dyDescent="0.2">
      <c r="A18" s="54"/>
      <c r="B18" s="136" t="s">
        <v>122</v>
      </c>
      <c r="C18" s="136"/>
      <c r="D18" s="15" t="s">
        <v>24</v>
      </c>
      <c r="E18" s="11"/>
      <c r="F18" s="32" t="str">
        <f>IFERROR(IF(D18="No","",IF(E18=Ref!$C$3,Ref!$B$3,IF(E18=Ref!$C$4,Ref!$B$4,IF(E18=Ref!$C$5,Ref!$B$5,IF(E18=Ref!$C$6,Ref!$B$6,IF(E18=Ref!$C$7,Ref!$B$7,0))))))/Ref!$B$3,"")</f>
        <v/>
      </c>
    </row>
    <row r="19" spans="1:6" ht="17" customHeight="1" x14ac:dyDescent="0.2">
      <c r="A19" s="54"/>
      <c r="B19" s="136" t="s">
        <v>123</v>
      </c>
      <c r="C19" s="136"/>
      <c r="D19" s="15" t="s">
        <v>24</v>
      </c>
      <c r="E19" s="11"/>
      <c r="F19" s="32" t="str">
        <f>IFERROR(IF(D19="No","",IF(E19=Ref!$C$3,Ref!$B$3,IF(E19=Ref!$C$4,Ref!$B$4,IF(E19=Ref!$C$5,Ref!$B$5,IF(E19=Ref!$C$6,Ref!$B$6,IF(E19=Ref!$C$7,Ref!$B$7,0))))))/Ref!$B$3,"")</f>
        <v/>
      </c>
    </row>
    <row r="20" spans="1:6" ht="34" customHeight="1" x14ac:dyDescent="0.2">
      <c r="A20" s="54"/>
      <c r="B20" s="136" t="s">
        <v>124</v>
      </c>
      <c r="C20" s="136"/>
      <c r="D20" s="15" t="s">
        <v>24</v>
      </c>
      <c r="E20" s="11"/>
      <c r="F20" s="32" t="str">
        <f>IFERROR(IF(D20="No","",IF(E20=Ref!$C$3,Ref!$B$3,IF(E20=Ref!$C$4,Ref!$B$4,IF(E20=Ref!$C$5,Ref!$B$5,IF(E20=Ref!$C$6,Ref!$B$6,IF(E20=Ref!$C$7,Ref!$B$7,0))))))/Ref!$B$3,"")</f>
        <v/>
      </c>
    </row>
    <row r="21" spans="1:6" ht="17" customHeight="1" x14ac:dyDescent="0.2">
      <c r="A21" s="54"/>
      <c r="B21" s="136" t="s">
        <v>125</v>
      </c>
      <c r="C21" s="136"/>
      <c r="D21" s="15" t="s">
        <v>24</v>
      </c>
      <c r="E21" s="11"/>
      <c r="F21" s="32" t="str">
        <f>IFERROR(IF(D21="No","",IF(E21=Ref!$C$3,Ref!$B$3,IF(E21=Ref!$C$4,Ref!$B$4,IF(E21=Ref!$C$5,Ref!$B$5,IF(E21=Ref!$C$6,Ref!$B$6,IF(E21=Ref!$C$7,Ref!$B$7,0))))))/Ref!$B$3,"")</f>
        <v/>
      </c>
    </row>
    <row r="22" spans="1:6" ht="17" customHeight="1" x14ac:dyDescent="0.2">
      <c r="A22" s="54"/>
      <c r="B22" s="136" t="s">
        <v>126</v>
      </c>
      <c r="C22" s="136"/>
      <c r="D22" s="15" t="s">
        <v>24</v>
      </c>
      <c r="E22" s="11"/>
      <c r="F22" s="32" t="str">
        <f>IFERROR(IF(D22="No","",IF(E22=Ref!$C$3,Ref!$B$3,IF(E22=Ref!$C$4,Ref!$B$4,IF(E22=Ref!$C$5,Ref!$B$5,IF(E22=Ref!$C$6,Ref!$B$6,IF(E22=Ref!$C$7,Ref!$B$7,0))))))/Ref!$B$3,"")</f>
        <v/>
      </c>
    </row>
    <row r="23" spans="1:6" x14ac:dyDescent="0.2">
      <c r="A23" s="149" t="s">
        <v>129</v>
      </c>
      <c r="B23" s="150"/>
      <c r="C23" s="150"/>
      <c r="D23" s="14"/>
      <c r="E23" s="14"/>
      <c r="F23" s="30">
        <f>IFERROR(AVERAGE(F24:F32),"")</f>
        <v>0.875</v>
      </c>
    </row>
    <row r="24" spans="1:6" ht="16" x14ac:dyDescent="0.2">
      <c r="A24" s="54"/>
      <c r="B24" s="136" t="s">
        <v>88</v>
      </c>
      <c r="C24" s="136"/>
      <c r="D24" s="15" t="s">
        <v>24</v>
      </c>
      <c r="E24" s="11"/>
      <c r="F24" s="32" t="str">
        <f>IFERROR(IF(D24="No","",IF(E24=Ref!$C$3,Ref!$B$3,IF(E24=Ref!$C$4,Ref!$B$4,IF(E24=Ref!$C$5,Ref!$B$5,IF(E24=Ref!$C$6,Ref!$B$6,IF(E24=Ref!$C$7,Ref!$B$7,0))))))/Ref!$B$3,"")</f>
        <v/>
      </c>
    </row>
    <row r="25" spans="1:6" ht="29" customHeight="1" x14ac:dyDescent="0.2">
      <c r="A25" s="54"/>
      <c r="B25" s="136" t="s">
        <v>89</v>
      </c>
      <c r="C25" s="136"/>
      <c r="D25" s="15" t="s">
        <v>23</v>
      </c>
      <c r="E25" s="11" t="s">
        <v>13</v>
      </c>
      <c r="F25" s="32">
        <f>IFERROR(IF(D25="No","",IF(E25=Ref!$C$3,Ref!$B$3,IF(E25=Ref!$C$4,Ref!$B$4,IF(E25=Ref!$C$5,Ref!$B$5,IF(E25=Ref!$C$6,Ref!$B$6,IF(E25=Ref!$C$7,Ref!$B$7,0))))))/Ref!$B$3,"")</f>
        <v>1</v>
      </c>
    </row>
    <row r="26" spans="1:6" ht="16" x14ac:dyDescent="0.2">
      <c r="A26" s="54"/>
      <c r="B26" s="136" t="s">
        <v>90</v>
      </c>
      <c r="C26" s="136"/>
      <c r="D26" s="15" t="s">
        <v>24</v>
      </c>
      <c r="E26" s="11"/>
      <c r="F26" s="32" t="str">
        <f>IFERROR(IF(D26="No","",IF(E26=Ref!$C$3,Ref!$B$3,IF(E26=Ref!$C$4,Ref!$B$4,IF(E26=Ref!$C$5,Ref!$B$5,IF(E26=Ref!$C$6,Ref!$B$6,IF(E26=Ref!$C$7,Ref!$B$7,0))))))/Ref!$B$3,"")</f>
        <v/>
      </c>
    </row>
    <row r="27" spans="1:6" ht="16" x14ac:dyDescent="0.2">
      <c r="A27" s="54"/>
      <c r="B27" s="136" t="s">
        <v>91</v>
      </c>
      <c r="C27" s="136"/>
      <c r="D27" s="15" t="s">
        <v>24</v>
      </c>
      <c r="E27" s="11"/>
      <c r="F27" s="32" t="str">
        <f>IFERROR(IF(D27="No","",IF(E27=Ref!$C$3,Ref!$B$3,IF(E27=Ref!$C$4,Ref!$B$4,IF(E27=Ref!$C$5,Ref!$B$5,IF(E27=Ref!$C$6,Ref!$B$6,IF(E27=Ref!$C$7,Ref!$B$7,0))))))/Ref!$B$3,"")</f>
        <v/>
      </c>
    </row>
    <row r="28" spans="1:6" ht="30" customHeight="1" x14ac:dyDescent="0.2">
      <c r="A28" s="54"/>
      <c r="B28" s="136" t="s">
        <v>0</v>
      </c>
      <c r="C28" s="136"/>
      <c r="D28" s="15" t="s">
        <v>24</v>
      </c>
      <c r="E28" s="11"/>
      <c r="F28" s="32" t="str">
        <f>IFERROR(IF(D28="No","",IF(E28=Ref!$C$3,Ref!$B$3,IF(E28=Ref!$C$4,Ref!$B$4,IF(E28=Ref!$C$5,Ref!$B$5,IF(E28=Ref!$C$6,Ref!$B$6,IF(E28=Ref!$C$7,Ref!$B$7,0))))))/Ref!$B$3,"")</f>
        <v/>
      </c>
    </row>
    <row r="29" spans="1:6" ht="29" customHeight="1" x14ac:dyDescent="0.2">
      <c r="A29" s="54"/>
      <c r="B29" s="136" t="s">
        <v>93</v>
      </c>
      <c r="C29" s="136"/>
      <c r="D29" s="15" t="s">
        <v>23</v>
      </c>
      <c r="E29" s="11" t="s">
        <v>14</v>
      </c>
      <c r="F29" s="32">
        <f>IFERROR(IF(D29="No","",IF(E29=Ref!$C$3,Ref!$B$3,IF(E29=Ref!$C$4,Ref!$B$4,IF(E29=Ref!$C$5,Ref!$B$5,IF(E29=Ref!$C$6,Ref!$B$6,IF(E29=Ref!$C$7,Ref!$B$7,0))))))/Ref!$B$3,"")</f>
        <v>0.75</v>
      </c>
    </row>
    <row r="30" spans="1:6" ht="30.75" customHeight="1" x14ac:dyDescent="0.2">
      <c r="A30" s="54"/>
      <c r="B30" s="136" t="s">
        <v>1</v>
      </c>
      <c r="C30" s="136"/>
      <c r="D30" s="15" t="s">
        <v>24</v>
      </c>
      <c r="E30" s="11"/>
      <c r="F30" s="32" t="str">
        <f>IFERROR(IF(D30="No","",IF(E30=Ref!$C$3,Ref!$B$3,IF(E30=Ref!$C$4,Ref!$B$4,IF(E30=Ref!$C$5,Ref!$B$5,IF(E30=Ref!$C$6,Ref!$B$6,IF(E30=Ref!$C$7,Ref!$B$7,0))))))/Ref!$B$3,"")</f>
        <v/>
      </c>
    </row>
    <row r="31" spans="1:6" ht="16" x14ac:dyDescent="0.2">
      <c r="A31" s="54"/>
      <c r="B31" s="136" t="s">
        <v>2</v>
      </c>
      <c r="C31" s="136"/>
      <c r="D31" s="15" t="s">
        <v>24</v>
      </c>
      <c r="E31" s="11"/>
      <c r="F31" s="32" t="str">
        <f>IFERROR(IF(D31="No","",IF(E31=Ref!$C$3,Ref!$B$3,IF(E31=Ref!$C$4,Ref!$B$4,IF(E31=Ref!$C$5,Ref!$B$5,IF(E31=Ref!$C$6,Ref!$B$6,IF(E31=Ref!$C$7,Ref!$B$7,0))))))/Ref!$B$3,"")</f>
        <v/>
      </c>
    </row>
    <row r="32" spans="1:6" ht="29" customHeight="1" x14ac:dyDescent="0.2">
      <c r="A32" s="54"/>
      <c r="B32" s="136" t="s">
        <v>94</v>
      </c>
      <c r="C32" s="136"/>
      <c r="D32" s="15" t="s">
        <v>24</v>
      </c>
      <c r="E32" s="11"/>
      <c r="F32" s="32" t="str">
        <f>IFERROR(IF(D32="No","",IF(E32=Ref!$C$3,Ref!$B$3,IF(E32=Ref!$C$4,Ref!$B$4,IF(E32=Ref!$C$5,Ref!$B$5,IF(E32=Ref!$C$6,Ref!$B$6,IF(E32=Ref!$C$7,Ref!$B$7,0))))))/Ref!$B$3,"")</f>
        <v/>
      </c>
    </row>
    <row r="33" spans="1:6" x14ac:dyDescent="0.2">
      <c r="A33" s="149" t="s">
        <v>130</v>
      </c>
      <c r="B33" s="150"/>
      <c r="C33" s="150"/>
      <c r="D33" s="14"/>
      <c r="E33" s="14"/>
      <c r="F33" s="30">
        <f>IFERROR(AVERAGE(F34:F38),"")</f>
        <v>0.5</v>
      </c>
    </row>
    <row r="34" spans="1:6" ht="16" x14ac:dyDescent="0.2">
      <c r="A34" s="54"/>
      <c r="B34" s="136" t="s">
        <v>3</v>
      </c>
      <c r="C34" s="136"/>
      <c r="D34" s="15" t="s">
        <v>24</v>
      </c>
      <c r="E34" s="11"/>
      <c r="F34" s="32" t="str">
        <f>IFERROR(IF(D34="No","",IF(E34=Ref!$C$3,Ref!$B$3,IF(E34=Ref!$C$4,Ref!$B$4,IF(E34=Ref!$C$5,Ref!$B$5,IF(E34=Ref!$C$6,Ref!$B$6,IF(E34=Ref!$C$7,Ref!$B$7,0))))))/Ref!$B$3,"")</f>
        <v/>
      </c>
    </row>
    <row r="35" spans="1:6" ht="16" x14ac:dyDescent="0.2">
      <c r="A35" s="54"/>
      <c r="B35" s="136" t="s">
        <v>95</v>
      </c>
      <c r="C35" s="136"/>
      <c r="D35" s="15" t="s">
        <v>23</v>
      </c>
      <c r="E35" s="11" t="s">
        <v>13</v>
      </c>
      <c r="F35" s="32">
        <f>IFERROR(IF(D35="No","",IF(E35=Ref!$C$3,Ref!$B$3,IF(E35=Ref!$C$4,Ref!$B$4,IF(E35=Ref!$C$5,Ref!$B$5,IF(E35=Ref!$C$6,Ref!$B$6,IF(E35=Ref!$C$7,Ref!$B$7,0))))))/Ref!$B$3,"")</f>
        <v>1</v>
      </c>
    </row>
    <row r="36" spans="1:6" ht="29" customHeight="1" x14ac:dyDescent="0.2">
      <c r="A36" s="54"/>
      <c r="B36" s="136" t="s">
        <v>4</v>
      </c>
      <c r="C36" s="136"/>
      <c r="D36" s="15" t="s">
        <v>24</v>
      </c>
      <c r="E36" s="11"/>
      <c r="F36" s="32" t="str">
        <f>IFERROR(IF(D36="No","",IF(E36=Ref!$C$3,Ref!$B$3,IF(E36=Ref!$C$4,Ref!$B$4,IF(E36=Ref!$C$5,Ref!$B$5,IF(E36=Ref!$C$6,Ref!$B$6,IF(E36=Ref!$C$7,Ref!$B$7,0))))))/Ref!$B$3,"")</f>
        <v/>
      </c>
    </row>
    <row r="37" spans="1:6" ht="31.5" customHeight="1" x14ac:dyDescent="0.2">
      <c r="A37" s="54"/>
      <c r="B37" s="136" t="s">
        <v>6</v>
      </c>
      <c r="C37" s="136"/>
      <c r="D37" s="15" t="s">
        <v>23</v>
      </c>
      <c r="E37" s="11" t="s">
        <v>17</v>
      </c>
      <c r="F37" s="32">
        <f>IFERROR(IF(D37="No","",IF(E37=Ref!$C$3,Ref!$B$3,IF(E37=Ref!$C$4,Ref!$B$4,IF(E37=Ref!$C$5,Ref!$B$5,IF(E37=Ref!$C$6,Ref!$B$6,IF(E37=Ref!$C$7,Ref!$B$7,0))))))/Ref!$B$3,"")</f>
        <v>0</v>
      </c>
    </row>
    <row r="38" spans="1:6" ht="29" customHeight="1" x14ac:dyDescent="0.2">
      <c r="A38" s="54"/>
      <c r="B38" s="136" t="s">
        <v>5</v>
      </c>
      <c r="C38" s="136"/>
      <c r="D38" s="15" t="s">
        <v>24</v>
      </c>
      <c r="E38" s="11"/>
      <c r="F38" s="32" t="str">
        <f>IFERROR(IF(D38="No","",IF(E38=Ref!$C$3,Ref!$B$3,IF(E38=Ref!$C$4,Ref!$B$4,IF(E38=Ref!$C$5,Ref!$B$5,IF(E38=Ref!$C$6,Ref!$B$6,IF(E38=Ref!$C$7,Ref!$B$7,0))))))/Ref!$B$3,"")</f>
        <v/>
      </c>
    </row>
    <row r="39" spans="1:6" x14ac:dyDescent="0.2">
      <c r="A39" s="149" t="s">
        <v>131</v>
      </c>
      <c r="B39" s="150"/>
      <c r="C39" s="150"/>
      <c r="D39" s="14"/>
      <c r="E39" s="14"/>
      <c r="F39" s="30" t="str">
        <f>IFERROR(AVERAGE(F40:F41),"")</f>
        <v/>
      </c>
    </row>
    <row r="40" spans="1:6" ht="96" customHeight="1" x14ac:dyDescent="0.2">
      <c r="A40" s="54"/>
      <c r="B40" s="136" t="s">
        <v>110</v>
      </c>
      <c r="C40" s="136"/>
      <c r="D40" s="15" t="s">
        <v>24</v>
      </c>
      <c r="E40" s="11"/>
      <c r="F40" s="32" t="str">
        <f>IFERROR(IF(D40="No","",IF(E40=Ref!$C$3,Ref!$B$3,IF(E40=Ref!$C$4,Ref!$B$4,IF(E40=Ref!$C$5,Ref!$B$5,IF(E40=Ref!$C$6,Ref!$B$6,IF(E40=Ref!$C$7,Ref!$B$7,0))))))/Ref!$B$3,"")</f>
        <v/>
      </c>
    </row>
    <row r="41" spans="1:6" ht="33.75" customHeight="1" x14ac:dyDescent="0.2">
      <c r="A41" s="54"/>
      <c r="B41" s="136" t="s">
        <v>96</v>
      </c>
      <c r="C41" s="136"/>
      <c r="D41" s="15" t="s">
        <v>24</v>
      </c>
      <c r="E41" s="11"/>
      <c r="F41" s="32" t="str">
        <f>IFERROR(IF(D41="No","",IF(E41=Ref!$C$3,Ref!$B$3,IF(E41=Ref!$C$4,Ref!$B$4,IF(E41=Ref!$C$5,Ref!$B$5,IF(E41=Ref!$C$6,Ref!$B$6,IF(E41=Ref!$C$7,Ref!$B$7,0))))))/Ref!$B$3,"")</f>
        <v/>
      </c>
    </row>
    <row r="42" spans="1:6" x14ac:dyDescent="0.2">
      <c r="A42" s="149" t="s">
        <v>132</v>
      </c>
      <c r="B42" s="150"/>
      <c r="C42" s="150"/>
      <c r="D42" s="14"/>
      <c r="E42" s="14"/>
      <c r="F42" s="30">
        <f>IFERROR(AVERAGE(F43:F50),"")</f>
        <v>0.75</v>
      </c>
    </row>
    <row r="43" spans="1:6" ht="29" customHeight="1" x14ac:dyDescent="0.2">
      <c r="A43" s="54"/>
      <c r="B43" s="136" t="s">
        <v>97</v>
      </c>
      <c r="C43" s="136"/>
      <c r="D43" s="15" t="s">
        <v>24</v>
      </c>
      <c r="E43" s="11"/>
      <c r="F43" s="32" t="str">
        <f>IFERROR(IF(D43="No","",IF(E43=Ref!$C$3,Ref!$B$3,IF(E43=Ref!$C$4,Ref!$B$4,IF(E43=Ref!$C$5,Ref!$B$5,IF(E43=Ref!$C$6,Ref!$B$6,IF(E43=Ref!$C$7,Ref!$B$7,0))))))/Ref!$B$3,"")</f>
        <v/>
      </c>
    </row>
    <row r="44" spans="1:6" ht="16" x14ac:dyDescent="0.2">
      <c r="A44" s="54"/>
      <c r="B44" s="136" t="s">
        <v>98</v>
      </c>
      <c r="C44" s="136"/>
      <c r="D44" s="15" t="s">
        <v>24</v>
      </c>
      <c r="E44" s="11"/>
      <c r="F44" s="32"/>
    </row>
    <row r="45" spans="1:6" ht="16" x14ac:dyDescent="0.2">
      <c r="A45" s="54"/>
      <c r="B45" s="136" t="s">
        <v>25</v>
      </c>
      <c r="C45" s="136"/>
      <c r="D45" s="15" t="s">
        <v>24</v>
      </c>
      <c r="E45" s="11"/>
      <c r="F45" s="32" t="str">
        <f>IFERROR(IF(D45="No","",IF(E45=Ref!$C$3,Ref!$B$3,IF(E45=Ref!$C$4,Ref!$B$4,IF(E45=Ref!$C$5,Ref!$B$5,IF(E45=Ref!$C$6,Ref!$B$6,IF(E45=Ref!$C$7,Ref!$B$7,0))))))/Ref!$B$3,"")</f>
        <v/>
      </c>
    </row>
    <row r="46" spans="1:6" ht="29.25" customHeight="1" x14ac:dyDescent="0.2">
      <c r="A46" s="54"/>
      <c r="B46" s="136" t="s">
        <v>26</v>
      </c>
      <c r="C46" s="136"/>
      <c r="D46" s="15" t="s">
        <v>23</v>
      </c>
      <c r="E46" s="11" t="s">
        <v>13</v>
      </c>
      <c r="F46" s="32">
        <f>IFERROR(IF(D46="No","",IF(E46=Ref!$C$3,Ref!$B$3,IF(E46=Ref!$C$4,Ref!$B$4,IF(E46=Ref!$C$5,Ref!$B$5,IF(E46=Ref!$C$6,Ref!$B$6,IF(E46=Ref!$C$7,Ref!$B$7,0))))))/Ref!$B$3,"")</f>
        <v>1</v>
      </c>
    </row>
    <row r="47" spans="1:6" ht="31.5" customHeight="1" x14ac:dyDescent="0.2">
      <c r="A47" s="54"/>
      <c r="B47" s="136" t="s">
        <v>7</v>
      </c>
      <c r="C47" s="136"/>
      <c r="D47" s="15" t="s">
        <v>24</v>
      </c>
      <c r="E47" s="11"/>
      <c r="F47" s="32" t="str">
        <f>IFERROR(IF(D47="No","",IF(E47=Ref!$C$3,Ref!$B$3,IF(E47=Ref!$C$4,Ref!$B$4,IF(E47=Ref!$C$5,Ref!$B$5,IF(E47=Ref!$C$6,Ref!$B$6,IF(E47=Ref!$C$7,Ref!$B$7,0))))))/Ref!$B$3,"")</f>
        <v/>
      </c>
    </row>
    <row r="48" spans="1:6" ht="16" x14ac:dyDescent="0.2">
      <c r="A48" s="54"/>
      <c r="B48" s="136" t="s">
        <v>8</v>
      </c>
      <c r="C48" s="136"/>
      <c r="D48" s="15" t="s">
        <v>24</v>
      </c>
      <c r="E48" s="11"/>
      <c r="F48" s="32" t="str">
        <f>IFERROR(IF(D48="No","",IF(E48=Ref!$C$3,Ref!$B$3,IF(E48=Ref!$C$4,Ref!$B$4,IF(E48=Ref!$C$5,Ref!$B$5,IF(E48=Ref!$C$6,Ref!$B$6,IF(E48=Ref!$C$7,Ref!$B$7,0))))))/Ref!$B$3,"")</f>
        <v/>
      </c>
    </row>
    <row r="49" spans="1:6" ht="45.5" customHeight="1" x14ac:dyDescent="0.2">
      <c r="A49" s="54"/>
      <c r="B49" s="136" t="s">
        <v>9</v>
      </c>
      <c r="C49" s="136"/>
      <c r="D49" s="15" t="s">
        <v>23</v>
      </c>
      <c r="E49" s="11" t="s">
        <v>15</v>
      </c>
      <c r="F49" s="32">
        <f>IFERROR(IF(D49="No","",IF(E49=Ref!$C$3,Ref!$B$3,IF(E49=Ref!$C$4,Ref!$B$4,IF(E49=Ref!$C$5,Ref!$B$5,IF(E49=Ref!$C$6,Ref!$B$6,IF(E49=Ref!$C$7,Ref!$B$7,0))))))/Ref!$B$3,"")</f>
        <v>0.5</v>
      </c>
    </row>
    <row r="50" spans="1:6" ht="36" customHeight="1" thickBot="1" x14ac:dyDescent="0.25">
      <c r="A50" s="55"/>
      <c r="B50" s="151" t="s">
        <v>10</v>
      </c>
      <c r="C50" s="151"/>
      <c r="D50" s="33" t="s">
        <v>24</v>
      </c>
      <c r="E50" s="34"/>
      <c r="F50" s="35" t="str">
        <f>IFERROR(IF(D50="No","",IF(E50=Ref!$C$3,Ref!$B$3,IF(E50=Ref!$C$4,Ref!$B$4,IF(E50=Ref!$C$5,Ref!$B$5,IF(E50=Ref!$C$6,Ref!$B$6,IF(E50=Ref!$C$7,Ref!$B$7,0))))))/Ref!$B$3,"")</f>
        <v/>
      </c>
    </row>
  </sheetData>
  <mergeCells count="52">
    <mergeCell ref="A5:C5"/>
    <mergeCell ref="B6:C6"/>
    <mergeCell ref="B7:C7"/>
    <mergeCell ref="A3:C4"/>
    <mergeCell ref="B24:C24"/>
    <mergeCell ref="A23:C23"/>
    <mergeCell ref="A8:C8"/>
    <mergeCell ref="B9:C9"/>
    <mergeCell ref="B10:C10"/>
    <mergeCell ref="B11:C11"/>
    <mergeCell ref="B12:C12"/>
    <mergeCell ref="B13:C13"/>
    <mergeCell ref="B14:C14"/>
    <mergeCell ref="B15:C15"/>
    <mergeCell ref="B16:C16"/>
    <mergeCell ref="B17:C17"/>
    <mergeCell ref="B49:C49"/>
    <mergeCell ref="B50:C50"/>
    <mergeCell ref="A39:C39"/>
    <mergeCell ref="B40:C40"/>
    <mergeCell ref="B41:C41"/>
    <mergeCell ref="A42:C42"/>
    <mergeCell ref="B43:C43"/>
    <mergeCell ref="B45:C45"/>
    <mergeCell ref="B47:C47"/>
    <mergeCell ref="B44:C44"/>
    <mergeCell ref="B46:C46"/>
    <mergeCell ref="B25:C25"/>
    <mergeCell ref="B26:C26"/>
    <mergeCell ref="B27:C27"/>
    <mergeCell ref="B28:C28"/>
    <mergeCell ref="B48:C48"/>
    <mergeCell ref="B38:C38"/>
    <mergeCell ref="A33:C33"/>
    <mergeCell ref="B34:C34"/>
    <mergeCell ref="B35:C35"/>
    <mergeCell ref="B36:C36"/>
    <mergeCell ref="B37:C37"/>
    <mergeCell ref="B29:C29"/>
    <mergeCell ref="B30:C30"/>
    <mergeCell ref="B31:C31"/>
    <mergeCell ref="B32:C32"/>
    <mergeCell ref="A1:F1"/>
    <mergeCell ref="A2:F2"/>
    <mergeCell ref="D3:D4"/>
    <mergeCell ref="E3:E4"/>
    <mergeCell ref="F3:F4"/>
    <mergeCell ref="B18:C18"/>
    <mergeCell ref="B19:C19"/>
    <mergeCell ref="B20:C20"/>
    <mergeCell ref="B21:C21"/>
    <mergeCell ref="B22:C22"/>
  </mergeCells>
  <conditionalFormatting sqref="E6">
    <cfRule type="expression" dxfId="460" priority="48">
      <formula>$D$6="No"</formula>
    </cfRule>
  </conditionalFormatting>
  <conditionalFormatting sqref="E7 E24:E32 E43 E45:E50 E41">
    <cfRule type="expression" dxfId="459" priority="47">
      <formula>D7="No"</formula>
    </cfRule>
  </conditionalFormatting>
  <conditionalFormatting sqref="E34:E38">
    <cfRule type="expression" dxfId="458" priority="45">
      <formula>D34="No"</formula>
    </cfRule>
  </conditionalFormatting>
  <conditionalFormatting sqref="F6:F7 F41">
    <cfRule type="expression" dxfId="457" priority="42">
      <formula>D6="No"</formula>
    </cfRule>
  </conditionalFormatting>
  <conditionalFormatting sqref="E44">
    <cfRule type="expression" dxfId="456" priority="37">
      <formula>D44="No"</formula>
    </cfRule>
  </conditionalFormatting>
  <conditionalFormatting sqref="F40">
    <cfRule type="expression" dxfId="455" priority="29">
      <formula>D40="No"</formula>
    </cfRule>
  </conditionalFormatting>
  <conditionalFormatting sqref="F24:F32 F43:F50">
    <cfRule type="expression" dxfId="454" priority="33">
      <formula>D24="No"</formula>
    </cfRule>
  </conditionalFormatting>
  <conditionalFormatting sqref="F34:F38">
    <cfRule type="expression" dxfId="453" priority="32">
      <formula>D34="No"</formula>
    </cfRule>
  </conditionalFormatting>
  <conditionalFormatting sqref="E40">
    <cfRule type="expression" dxfId="452" priority="30">
      <formula>D40="No"</formula>
    </cfRule>
  </conditionalFormatting>
  <conditionalFormatting sqref="E9">
    <cfRule type="expression" dxfId="451" priority="28">
      <formula>D9="No"</formula>
    </cfRule>
  </conditionalFormatting>
  <conditionalFormatting sqref="F9">
    <cfRule type="expression" dxfId="450" priority="27">
      <formula>D9="No"</formula>
    </cfRule>
  </conditionalFormatting>
  <conditionalFormatting sqref="E10">
    <cfRule type="expression" dxfId="449" priority="26">
      <formula>D10="No"</formula>
    </cfRule>
  </conditionalFormatting>
  <conditionalFormatting sqref="F10">
    <cfRule type="expression" dxfId="448" priority="25">
      <formula>D10="No"</formula>
    </cfRule>
  </conditionalFormatting>
  <conditionalFormatting sqref="E11">
    <cfRule type="expression" dxfId="447" priority="24">
      <formula>D11="No"</formula>
    </cfRule>
  </conditionalFormatting>
  <conditionalFormatting sqref="F11">
    <cfRule type="expression" dxfId="446" priority="23">
      <formula>D11="No"</formula>
    </cfRule>
  </conditionalFormatting>
  <conditionalFormatting sqref="E12">
    <cfRule type="expression" dxfId="445" priority="22">
      <formula>D12="No"</formula>
    </cfRule>
  </conditionalFormatting>
  <conditionalFormatting sqref="F12">
    <cfRule type="expression" dxfId="444" priority="21">
      <formula>D12="No"</formula>
    </cfRule>
  </conditionalFormatting>
  <conditionalFormatting sqref="E13">
    <cfRule type="expression" dxfId="443" priority="20">
      <formula>D13="No"</formula>
    </cfRule>
  </conditionalFormatting>
  <conditionalFormatting sqref="F13">
    <cfRule type="expression" dxfId="442" priority="19">
      <formula>D13="No"</formula>
    </cfRule>
  </conditionalFormatting>
  <conditionalFormatting sqref="E14">
    <cfRule type="expression" dxfId="441" priority="18">
      <formula>D14="No"</formula>
    </cfRule>
  </conditionalFormatting>
  <conditionalFormatting sqref="F14">
    <cfRule type="expression" dxfId="440" priority="17">
      <formula>D14="No"</formula>
    </cfRule>
  </conditionalFormatting>
  <conditionalFormatting sqref="E15">
    <cfRule type="expression" dxfId="439" priority="16">
      <formula>D15="No"</formula>
    </cfRule>
  </conditionalFormatting>
  <conditionalFormatting sqref="F15">
    <cfRule type="expression" dxfId="438" priority="15">
      <formula>D15="No"</formula>
    </cfRule>
  </conditionalFormatting>
  <conditionalFormatting sqref="E16">
    <cfRule type="expression" dxfId="437" priority="14">
      <formula>D16="No"</formula>
    </cfRule>
  </conditionalFormatting>
  <conditionalFormatting sqref="F16">
    <cfRule type="expression" dxfId="436" priority="13">
      <formula>D16="No"</formula>
    </cfRule>
  </conditionalFormatting>
  <conditionalFormatting sqref="E17">
    <cfRule type="expression" dxfId="435" priority="12">
      <formula>D17="No"</formula>
    </cfRule>
  </conditionalFormatting>
  <conditionalFormatting sqref="F17">
    <cfRule type="expression" dxfId="434" priority="11">
      <formula>D17="No"</formula>
    </cfRule>
  </conditionalFormatting>
  <conditionalFormatting sqref="E18">
    <cfRule type="expression" dxfId="433" priority="10">
      <formula>D18="No"</formula>
    </cfRule>
  </conditionalFormatting>
  <conditionalFormatting sqref="F18">
    <cfRule type="expression" dxfId="432" priority="9">
      <formula>D18="No"</formula>
    </cfRule>
  </conditionalFormatting>
  <conditionalFormatting sqref="E19">
    <cfRule type="expression" dxfId="431" priority="8">
      <formula>D19="No"</formula>
    </cfRule>
  </conditionalFormatting>
  <conditionalFormatting sqref="F19">
    <cfRule type="expression" dxfId="430" priority="7">
      <formula>D19="No"</formula>
    </cfRule>
  </conditionalFormatting>
  <conditionalFormatting sqref="E20">
    <cfRule type="expression" dxfId="429" priority="6">
      <formula>D20="No"</formula>
    </cfRule>
  </conditionalFormatting>
  <conditionalFormatting sqref="F20">
    <cfRule type="expression" dxfId="428" priority="5">
      <formula>D20="No"</formula>
    </cfRule>
  </conditionalFormatting>
  <conditionalFormatting sqref="E21">
    <cfRule type="expression" dxfId="427" priority="4">
      <formula>D21="No"</formula>
    </cfRule>
  </conditionalFormatting>
  <conditionalFormatting sqref="F21">
    <cfRule type="expression" dxfId="426" priority="3">
      <formula>D21="No"</formula>
    </cfRule>
  </conditionalFormatting>
  <conditionalFormatting sqref="E22">
    <cfRule type="expression" dxfId="425" priority="2">
      <formula>D22="No"</formula>
    </cfRule>
  </conditionalFormatting>
  <conditionalFormatting sqref="F22">
    <cfRule type="expression" dxfId="424" priority="1">
      <formula>D22="No"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Ref!$C$3:$C$7</xm:f>
          </x14:formula1>
          <xm:sqref>E24:E32 E40:E41 E34:E38 E43:E50 E6:E7 E9:E22</xm:sqref>
        </x14:dataValidation>
        <x14:dataValidation type="list" allowBlank="1" showInputMessage="1" showErrorMessage="1" xr:uid="{00000000-0002-0000-0100-000001000000}">
          <x14:formula1>
            <xm:f>Ref!$E$3:$E$4</xm:f>
          </x14:formula1>
          <xm:sqref>D40:D41 D34:D38 D24:D32 D43:D50 D6:D7 D9:D22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70C0"/>
  </sheetPr>
  <dimension ref="A1:F50"/>
  <sheetViews>
    <sheetView showGridLines="0" topLeftCell="A7" zoomScale="90" zoomScaleNormal="90" workbookViewId="0">
      <selection activeCell="F46" sqref="F46"/>
    </sheetView>
  </sheetViews>
  <sheetFormatPr baseColWidth="10" defaultColWidth="8.83203125" defaultRowHeight="15" x14ac:dyDescent="0.2"/>
  <cols>
    <col min="1" max="1" width="5.1640625" customWidth="1"/>
    <col min="2" max="2" width="4.83203125" customWidth="1"/>
    <col min="3" max="3" width="94.83203125" customWidth="1"/>
    <col min="4" max="4" width="19.83203125" customWidth="1"/>
    <col min="5" max="5" width="17.5" customWidth="1"/>
    <col min="6" max="6" width="19.33203125" style="1" customWidth="1"/>
  </cols>
  <sheetData>
    <row r="1" spans="1:6" s="2" customFormat="1" ht="29" x14ac:dyDescent="0.35">
      <c r="A1" s="137" t="s">
        <v>78</v>
      </c>
      <c r="B1" s="138"/>
      <c r="C1" s="138"/>
      <c r="D1" s="138"/>
      <c r="E1" s="138"/>
      <c r="F1" s="139"/>
    </row>
    <row r="2" spans="1:6" s="2" customFormat="1" ht="33.75" customHeight="1" x14ac:dyDescent="0.35">
      <c r="A2" s="140" t="s">
        <v>100</v>
      </c>
      <c r="B2" s="141"/>
      <c r="C2" s="141"/>
      <c r="D2" s="141"/>
      <c r="E2" s="141"/>
      <c r="F2" s="142"/>
    </row>
    <row r="3" spans="1:6" ht="15" customHeight="1" x14ac:dyDescent="0.2">
      <c r="A3" s="153" t="s">
        <v>18</v>
      </c>
      <c r="B3" s="154"/>
      <c r="C3" s="155"/>
      <c r="D3" s="143" t="s">
        <v>21</v>
      </c>
      <c r="E3" s="145" t="s">
        <v>19</v>
      </c>
      <c r="F3" s="147" t="s">
        <v>20</v>
      </c>
    </row>
    <row r="4" spans="1:6" x14ac:dyDescent="0.2">
      <c r="A4" s="156"/>
      <c r="B4" s="157"/>
      <c r="C4" s="158"/>
      <c r="D4" s="144"/>
      <c r="E4" s="146"/>
      <c r="F4" s="148"/>
    </row>
    <row r="5" spans="1:6" ht="15" customHeight="1" x14ac:dyDescent="0.2">
      <c r="A5" s="149" t="s">
        <v>60</v>
      </c>
      <c r="B5" s="150"/>
      <c r="C5" s="150"/>
      <c r="D5" s="14"/>
      <c r="E5" s="14"/>
      <c r="F5" s="30">
        <f>IFERROR(AVERAGE(F6:F7),"")</f>
        <v>0.5</v>
      </c>
    </row>
    <row r="6" spans="1:6" ht="15" customHeight="1" x14ac:dyDescent="0.2">
      <c r="A6" s="54"/>
      <c r="B6" s="152" t="s">
        <v>87</v>
      </c>
      <c r="C6" s="152"/>
      <c r="D6" s="11" t="s">
        <v>23</v>
      </c>
      <c r="E6" s="11" t="s">
        <v>15</v>
      </c>
      <c r="F6" s="32">
        <f>IFERROR(IF(D6="No","",IF(E6=Ref!$C$3,Ref!$B$3,IF(E6=Ref!$C$4,Ref!$B$4,IF(E6=Ref!$C$5,Ref!$B$5,IF(E6=Ref!$C$6,Ref!$B$6,IF(E6=Ref!$C$7,Ref!$B$7,0))))))/Ref!$B$3,"")</f>
        <v>0.5</v>
      </c>
    </row>
    <row r="7" spans="1:6" ht="15" customHeight="1" x14ac:dyDescent="0.2">
      <c r="A7" s="54"/>
      <c r="B7" s="152" t="s">
        <v>92</v>
      </c>
      <c r="C7" s="152"/>
      <c r="D7" s="11" t="s">
        <v>24</v>
      </c>
      <c r="E7" s="11"/>
      <c r="F7" s="32" t="str">
        <f>IFERROR(IF(D7="No","",IF(E7=Ref!$C$3,Ref!$B$3,IF(E7=Ref!$C$4,Ref!$B$4,IF(E7=Ref!$C$5,Ref!$B$5,IF(E7=Ref!$C$6,Ref!$B$6,IF(E7=Ref!$C$7,Ref!$B$7,0))))))/Ref!$B$3,"")</f>
        <v/>
      </c>
    </row>
    <row r="8" spans="1:6" ht="15" customHeight="1" x14ac:dyDescent="0.2">
      <c r="A8" s="149" t="s">
        <v>128</v>
      </c>
      <c r="B8" s="150"/>
      <c r="C8" s="150"/>
      <c r="D8" s="14"/>
      <c r="E8" s="14"/>
      <c r="F8" s="30" t="str">
        <f>IFERROR(AVERAGE(F9:F22),"")</f>
        <v/>
      </c>
    </row>
    <row r="9" spans="1:6" ht="17" customHeight="1" x14ac:dyDescent="0.2">
      <c r="A9" s="54"/>
      <c r="B9" s="136" t="s">
        <v>114</v>
      </c>
      <c r="C9" s="136"/>
      <c r="D9" s="15" t="s">
        <v>24</v>
      </c>
      <c r="E9" s="11"/>
      <c r="F9" s="32" t="str">
        <f>IFERROR(IF(D9="No","",IF(E9=Ref!$C$3,Ref!$B$3,IF(E9=Ref!$C$4,Ref!$B$4,IF(E9=Ref!$C$5,Ref!$B$5,IF(E9=Ref!$C$6,Ref!$B$6,IF(E9=Ref!$C$7,Ref!$B$7,0))))))/Ref!$B$3,"")</f>
        <v/>
      </c>
    </row>
    <row r="10" spans="1:6" ht="17" customHeight="1" x14ac:dyDescent="0.2">
      <c r="A10" s="54"/>
      <c r="B10" s="136" t="s">
        <v>115</v>
      </c>
      <c r="C10" s="136"/>
      <c r="D10" s="15" t="s">
        <v>24</v>
      </c>
      <c r="E10" s="11"/>
      <c r="F10" s="32" t="str">
        <f>IFERROR(IF(D10="No","",IF(E10=Ref!$C$3,Ref!$B$3,IF(E10=Ref!$C$4,Ref!$B$4,IF(E10=Ref!$C$5,Ref!$B$5,IF(E10=Ref!$C$6,Ref!$B$6,IF(E10=Ref!$C$7,Ref!$B$7,0))))))/Ref!$B$3,"")</f>
        <v/>
      </c>
    </row>
    <row r="11" spans="1:6" ht="17" customHeight="1" x14ac:dyDescent="0.2">
      <c r="A11" s="54"/>
      <c r="B11" s="136" t="s">
        <v>116</v>
      </c>
      <c r="C11" s="136"/>
      <c r="D11" s="15" t="s">
        <v>24</v>
      </c>
      <c r="E11" s="11"/>
      <c r="F11" s="32" t="str">
        <f>IFERROR(IF(D11="No","",IF(E11=Ref!$C$3,Ref!$B$3,IF(E11=Ref!$C$4,Ref!$B$4,IF(E11=Ref!$C$5,Ref!$B$5,IF(E11=Ref!$C$6,Ref!$B$6,IF(E11=Ref!$C$7,Ref!$B$7,0))))))/Ref!$B$3,"")</f>
        <v/>
      </c>
    </row>
    <row r="12" spans="1:6" ht="17" customHeight="1" x14ac:dyDescent="0.2">
      <c r="A12" s="54"/>
      <c r="B12" s="136" t="s">
        <v>117</v>
      </c>
      <c r="C12" s="136"/>
      <c r="D12" s="15" t="s">
        <v>24</v>
      </c>
      <c r="E12" s="11"/>
      <c r="F12" s="32" t="str">
        <f>IFERROR(IF(D12="No","",IF(E12=Ref!$C$3,Ref!$B$3,IF(E12=Ref!$C$4,Ref!$B$4,IF(E12=Ref!$C$5,Ref!$B$5,IF(E12=Ref!$C$6,Ref!$B$6,IF(E12=Ref!$C$7,Ref!$B$7,0))))))/Ref!$B$3,"")</f>
        <v/>
      </c>
    </row>
    <row r="13" spans="1:6" ht="17" customHeight="1" x14ac:dyDescent="0.2">
      <c r="A13" s="54"/>
      <c r="B13" s="136" t="s">
        <v>127</v>
      </c>
      <c r="C13" s="136"/>
      <c r="D13" s="15" t="s">
        <v>24</v>
      </c>
      <c r="E13" s="11"/>
      <c r="F13" s="32" t="str">
        <f>IFERROR(IF(D13="No","",IF(E13=Ref!$C$3,Ref!$B$3,IF(E13=Ref!$C$4,Ref!$B$4,IF(E13=Ref!$C$5,Ref!$B$5,IF(E13=Ref!$C$6,Ref!$B$6,IF(E13=Ref!$C$7,Ref!$B$7,0))))))/Ref!$B$3,"")</f>
        <v/>
      </c>
    </row>
    <row r="14" spans="1:6" ht="17" customHeight="1" x14ac:dyDescent="0.2">
      <c r="A14" s="54"/>
      <c r="B14" s="136" t="s">
        <v>118</v>
      </c>
      <c r="C14" s="136"/>
      <c r="D14" s="15" t="s">
        <v>24</v>
      </c>
      <c r="E14" s="11"/>
      <c r="F14" s="32" t="str">
        <f>IFERROR(IF(D14="No","",IF(E14=Ref!$C$3,Ref!$B$3,IF(E14=Ref!$C$4,Ref!$B$4,IF(E14=Ref!$C$5,Ref!$B$5,IF(E14=Ref!$C$6,Ref!$B$6,IF(E14=Ref!$C$7,Ref!$B$7,0))))))/Ref!$B$3,"")</f>
        <v/>
      </c>
    </row>
    <row r="15" spans="1:6" ht="17" customHeight="1" x14ac:dyDescent="0.2">
      <c r="A15" s="54"/>
      <c r="B15" s="136" t="s">
        <v>119</v>
      </c>
      <c r="C15" s="136"/>
      <c r="D15" s="15" t="s">
        <v>24</v>
      </c>
      <c r="E15" s="11"/>
      <c r="F15" s="32" t="str">
        <f>IFERROR(IF(D15="No","",IF(E15=Ref!$C$3,Ref!$B$3,IF(E15=Ref!$C$4,Ref!$B$4,IF(E15=Ref!$C$5,Ref!$B$5,IF(E15=Ref!$C$6,Ref!$B$6,IF(E15=Ref!$C$7,Ref!$B$7,0))))))/Ref!$B$3,"")</f>
        <v/>
      </c>
    </row>
    <row r="16" spans="1:6" ht="17" customHeight="1" x14ac:dyDescent="0.2">
      <c r="A16" s="54"/>
      <c r="B16" s="136" t="s">
        <v>120</v>
      </c>
      <c r="C16" s="136"/>
      <c r="D16" s="15" t="s">
        <v>24</v>
      </c>
      <c r="E16" s="11"/>
      <c r="F16" s="32" t="str">
        <f>IFERROR(IF(D16="No","",IF(E16=Ref!$C$3,Ref!$B$3,IF(E16=Ref!$C$4,Ref!$B$4,IF(E16=Ref!$C$5,Ref!$B$5,IF(E16=Ref!$C$6,Ref!$B$6,IF(E16=Ref!$C$7,Ref!$B$7,0))))))/Ref!$B$3,"")</f>
        <v/>
      </c>
    </row>
    <row r="17" spans="1:6" ht="33" customHeight="1" x14ac:dyDescent="0.2">
      <c r="A17" s="54"/>
      <c r="B17" s="136" t="s">
        <v>121</v>
      </c>
      <c r="C17" s="136"/>
      <c r="D17" s="15" t="s">
        <v>24</v>
      </c>
      <c r="E17" s="11"/>
      <c r="F17" s="32" t="str">
        <f>IFERROR(IF(D17="No","",IF(E17=Ref!$C$3,Ref!$B$3,IF(E17=Ref!$C$4,Ref!$B$4,IF(E17=Ref!$C$5,Ref!$B$5,IF(E17=Ref!$C$6,Ref!$B$6,IF(E17=Ref!$C$7,Ref!$B$7,0))))))/Ref!$B$3,"")</f>
        <v/>
      </c>
    </row>
    <row r="18" spans="1:6" ht="34" customHeight="1" x14ac:dyDescent="0.2">
      <c r="A18" s="54"/>
      <c r="B18" s="136" t="s">
        <v>122</v>
      </c>
      <c r="C18" s="136"/>
      <c r="D18" s="15" t="s">
        <v>24</v>
      </c>
      <c r="E18" s="11"/>
      <c r="F18" s="32" t="str">
        <f>IFERROR(IF(D18="No","",IF(E18=Ref!$C$3,Ref!$B$3,IF(E18=Ref!$C$4,Ref!$B$4,IF(E18=Ref!$C$5,Ref!$B$5,IF(E18=Ref!$C$6,Ref!$B$6,IF(E18=Ref!$C$7,Ref!$B$7,0))))))/Ref!$B$3,"")</f>
        <v/>
      </c>
    </row>
    <row r="19" spans="1:6" ht="17" customHeight="1" x14ac:dyDescent="0.2">
      <c r="A19" s="54"/>
      <c r="B19" s="136" t="s">
        <v>123</v>
      </c>
      <c r="C19" s="136"/>
      <c r="D19" s="15" t="s">
        <v>24</v>
      </c>
      <c r="E19" s="11"/>
      <c r="F19" s="32" t="str">
        <f>IFERROR(IF(D19="No","",IF(E19=Ref!$C$3,Ref!$B$3,IF(E19=Ref!$C$4,Ref!$B$4,IF(E19=Ref!$C$5,Ref!$B$5,IF(E19=Ref!$C$6,Ref!$B$6,IF(E19=Ref!$C$7,Ref!$B$7,0))))))/Ref!$B$3,"")</f>
        <v/>
      </c>
    </row>
    <row r="20" spans="1:6" ht="34" customHeight="1" x14ac:dyDescent="0.2">
      <c r="A20" s="54"/>
      <c r="B20" s="136" t="s">
        <v>124</v>
      </c>
      <c r="C20" s="136"/>
      <c r="D20" s="15" t="s">
        <v>24</v>
      </c>
      <c r="E20" s="11"/>
      <c r="F20" s="32" t="str">
        <f>IFERROR(IF(D20="No","",IF(E20=Ref!$C$3,Ref!$B$3,IF(E20=Ref!$C$4,Ref!$B$4,IF(E20=Ref!$C$5,Ref!$B$5,IF(E20=Ref!$C$6,Ref!$B$6,IF(E20=Ref!$C$7,Ref!$B$7,0))))))/Ref!$B$3,"")</f>
        <v/>
      </c>
    </row>
    <row r="21" spans="1:6" ht="17" customHeight="1" x14ac:dyDescent="0.2">
      <c r="A21" s="54"/>
      <c r="B21" s="136" t="s">
        <v>125</v>
      </c>
      <c r="C21" s="136"/>
      <c r="D21" s="15" t="s">
        <v>24</v>
      </c>
      <c r="E21" s="11"/>
      <c r="F21" s="32" t="str">
        <f>IFERROR(IF(D21="No","",IF(E21=Ref!$C$3,Ref!$B$3,IF(E21=Ref!$C$4,Ref!$B$4,IF(E21=Ref!$C$5,Ref!$B$5,IF(E21=Ref!$C$6,Ref!$B$6,IF(E21=Ref!$C$7,Ref!$B$7,0))))))/Ref!$B$3,"")</f>
        <v/>
      </c>
    </row>
    <row r="22" spans="1:6" ht="17" customHeight="1" x14ac:dyDescent="0.2">
      <c r="A22" s="54"/>
      <c r="B22" s="136" t="s">
        <v>126</v>
      </c>
      <c r="C22" s="136"/>
      <c r="D22" s="15" t="s">
        <v>24</v>
      </c>
      <c r="E22" s="11"/>
      <c r="F22" s="32" t="str">
        <f>IFERROR(IF(D22="No","",IF(E22=Ref!$C$3,Ref!$B$3,IF(E22=Ref!$C$4,Ref!$B$4,IF(E22=Ref!$C$5,Ref!$B$5,IF(E22=Ref!$C$6,Ref!$B$6,IF(E22=Ref!$C$7,Ref!$B$7,0))))))/Ref!$B$3,"")</f>
        <v/>
      </c>
    </row>
    <row r="23" spans="1:6" ht="15" customHeight="1" x14ac:dyDescent="0.2">
      <c r="A23" s="149" t="s">
        <v>129</v>
      </c>
      <c r="B23" s="150"/>
      <c r="C23" s="150"/>
      <c r="D23" s="14"/>
      <c r="E23" s="14"/>
      <c r="F23" s="30">
        <f>IFERROR(AVERAGE(F24:F32),"")</f>
        <v>0.5</v>
      </c>
    </row>
    <row r="24" spans="1:6" ht="15" customHeight="1" x14ac:dyDescent="0.2">
      <c r="A24" s="54"/>
      <c r="B24" s="136" t="s">
        <v>88</v>
      </c>
      <c r="C24" s="136"/>
      <c r="D24" s="15" t="s">
        <v>24</v>
      </c>
      <c r="E24" s="11"/>
      <c r="F24" s="32" t="str">
        <f>IFERROR(IF(D24="No","",IF(E24=Ref!$C$3,Ref!$B$3,IF(E24=Ref!$C$4,Ref!$B$4,IF(E24=Ref!$C$5,Ref!$B$5,IF(E24=Ref!$C$6,Ref!$B$6,IF(E24=Ref!$C$7,Ref!$B$7,0))))))/Ref!$B$3,"")</f>
        <v/>
      </c>
    </row>
    <row r="25" spans="1:6" ht="29" customHeight="1" x14ac:dyDescent="0.2">
      <c r="A25" s="54"/>
      <c r="B25" s="136" t="s">
        <v>89</v>
      </c>
      <c r="C25" s="136"/>
      <c r="D25" s="15" t="s">
        <v>24</v>
      </c>
      <c r="E25" s="11"/>
      <c r="F25" s="32" t="str">
        <f>IFERROR(IF(D25="No","",IF(E25=Ref!$C$3,Ref!$B$3,IF(E25=Ref!$C$4,Ref!$B$4,IF(E25=Ref!$C$5,Ref!$B$5,IF(E25=Ref!$C$6,Ref!$B$6,IF(E25=Ref!$C$7,Ref!$B$7,0))))))/Ref!$B$3,"")</f>
        <v/>
      </c>
    </row>
    <row r="26" spans="1:6" ht="15" customHeight="1" x14ac:dyDescent="0.2">
      <c r="A26" s="54"/>
      <c r="B26" s="136" t="s">
        <v>90</v>
      </c>
      <c r="C26" s="136"/>
      <c r="D26" s="15" t="s">
        <v>24</v>
      </c>
      <c r="E26" s="11"/>
      <c r="F26" s="32" t="str">
        <f>IFERROR(IF(D26="No","",IF(E26=Ref!$C$3,Ref!$B$3,IF(E26=Ref!$C$4,Ref!$B$4,IF(E26=Ref!$C$5,Ref!$B$5,IF(E26=Ref!$C$6,Ref!$B$6,IF(E26=Ref!$C$7,Ref!$B$7,0))))))/Ref!$B$3,"")</f>
        <v/>
      </c>
    </row>
    <row r="27" spans="1:6" ht="15" customHeight="1" x14ac:dyDescent="0.2">
      <c r="A27" s="54"/>
      <c r="B27" s="136" t="s">
        <v>91</v>
      </c>
      <c r="C27" s="136"/>
      <c r="D27" s="15" t="s">
        <v>24</v>
      </c>
      <c r="E27" s="11"/>
      <c r="F27" s="32" t="str">
        <f>IFERROR(IF(D27="No","",IF(E27=Ref!$C$3,Ref!$B$3,IF(E27=Ref!$C$4,Ref!$B$4,IF(E27=Ref!$C$5,Ref!$B$5,IF(E27=Ref!$C$6,Ref!$B$6,IF(E27=Ref!$C$7,Ref!$B$7,0))))))/Ref!$B$3,"")</f>
        <v/>
      </c>
    </row>
    <row r="28" spans="1:6" ht="30" customHeight="1" x14ac:dyDescent="0.2">
      <c r="A28" s="54"/>
      <c r="B28" s="136" t="s">
        <v>0</v>
      </c>
      <c r="C28" s="136"/>
      <c r="D28" s="15" t="s">
        <v>24</v>
      </c>
      <c r="E28" s="11"/>
      <c r="F28" s="32" t="str">
        <f>IFERROR(IF(D28="No","",IF(E28=Ref!$C$3,Ref!$B$3,IF(E28=Ref!$C$4,Ref!$B$4,IF(E28=Ref!$C$5,Ref!$B$5,IF(E28=Ref!$C$6,Ref!$B$6,IF(E28=Ref!$C$7,Ref!$B$7,0))))))/Ref!$B$3,"")</f>
        <v/>
      </c>
    </row>
    <row r="29" spans="1:6" ht="29" customHeight="1" x14ac:dyDescent="0.2">
      <c r="A29" s="54"/>
      <c r="B29" s="136" t="s">
        <v>93</v>
      </c>
      <c r="C29" s="136"/>
      <c r="D29" s="15" t="s">
        <v>23</v>
      </c>
      <c r="E29" s="11" t="s">
        <v>15</v>
      </c>
      <c r="F29" s="32">
        <f>IFERROR(IF(D29="No","",IF(E29=Ref!$C$3,Ref!$B$3,IF(E29=Ref!$C$4,Ref!$B$4,IF(E29=Ref!$C$5,Ref!$B$5,IF(E29=Ref!$C$6,Ref!$B$6,IF(E29=Ref!$C$7,Ref!$B$7,0))))))/Ref!$B$3,"")</f>
        <v>0.5</v>
      </c>
    </row>
    <row r="30" spans="1:6" ht="30.75" customHeight="1" x14ac:dyDescent="0.2">
      <c r="A30" s="54"/>
      <c r="B30" s="136" t="s">
        <v>1</v>
      </c>
      <c r="C30" s="136"/>
      <c r="D30" s="15" t="s">
        <v>24</v>
      </c>
      <c r="E30" s="11"/>
      <c r="F30" s="32" t="str">
        <f>IFERROR(IF(D30="No","",IF(E30=Ref!$C$3,Ref!$B$3,IF(E30=Ref!$C$4,Ref!$B$4,IF(E30=Ref!$C$5,Ref!$B$5,IF(E30=Ref!$C$6,Ref!$B$6,IF(E30=Ref!$C$7,Ref!$B$7,0))))))/Ref!$B$3,"")</f>
        <v/>
      </c>
    </row>
    <row r="31" spans="1:6" ht="15" customHeight="1" x14ac:dyDescent="0.2">
      <c r="A31" s="54"/>
      <c r="B31" s="136" t="s">
        <v>2</v>
      </c>
      <c r="C31" s="136"/>
      <c r="D31" s="15" t="s">
        <v>24</v>
      </c>
      <c r="E31" s="11"/>
      <c r="F31" s="32" t="str">
        <f>IFERROR(IF(D31="No","",IF(E31=Ref!$C$3,Ref!$B$3,IF(E31=Ref!$C$4,Ref!$B$4,IF(E31=Ref!$C$5,Ref!$B$5,IF(E31=Ref!$C$6,Ref!$B$6,IF(E31=Ref!$C$7,Ref!$B$7,0))))))/Ref!$B$3,"")</f>
        <v/>
      </c>
    </row>
    <row r="32" spans="1:6" ht="29" customHeight="1" x14ac:dyDescent="0.2">
      <c r="A32" s="54"/>
      <c r="B32" s="136" t="s">
        <v>94</v>
      </c>
      <c r="C32" s="136"/>
      <c r="D32" s="15" t="s">
        <v>24</v>
      </c>
      <c r="E32" s="11"/>
      <c r="F32" s="32" t="str">
        <f>IFERROR(IF(D32="No","",IF(E32=Ref!$C$3,Ref!$B$3,IF(E32=Ref!$C$4,Ref!$B$4,IF(E32=Ref!$C$5,Ref!$B$5,IF(E32=Ref!$C$6,Ref!$B$6,IF(E32=Ref!$C$7,Ref!$B$7,0))))))/Ref!$B$3,"")</f>
        <v/>
      </c>
    </row>
    <row r="33" spans="1:6" ht="15" customHeight="1" x14ac:dyDescent="0.2">
      <c r="A33" s="149" t="s">
        <v>130</v>
      </c>
      <c r="B33" s="150"/>
      <c r="C33" s="150"/>
      <c r="D33" s="14"/>
      <c r="E33" s="14"/>
      <c r="F33" s="30" t="str">
        <f>IFERROR(AVERAGE(F34:F38),"")</f>
        <v/>
      </c>
    </row>
    <row r="34" spans="1:6" ht="15" customHeight="1" x14ac:dyDescent="0.2">
      <c r="A34" s="54"/>
      <c r="B34" s="136" t="s">
        <v>3</v>
      </c>
      <c r="C34" s="136"/>
      <c r="D34" s="15" t="s">
        <v>24</v>
      </c>
      <c r="E34" s="11"/>
      <c r="F34" s="32" t="str">
        <f>IFERROR(IF(D34="No","",IF(E34=Ref!$C$3,Ref!$B$3,IF(E34=Ref!$C$4,Ref!$B$4,IF(E34=Ref!$C$5,Ref!$B$5,IF(E34=Ref!$C$6,Ref!$B$6,IF(E34=Ref!$C$7,Ref!$B$7,0))))))/Ref!$B$3,"")</f>
        <v/>
      </c>
    </row>
    <row r="35" spans="1:6" ht="15" customHeight="1" x14ac:dyDescent="0.2">
      <c r="A35" s="54"/>
      <c r="B35" s="136" t="s">
        <v>95</v>
      </c>
      <c r="C35" s="136"/>
      <c r="D35" s="15" t="s">
        <v>24</v>
      </c>
      <c r="E35" s="11"/>
      <c r="F35" s="32" t="str">
        <f>IFERROR(IF(D35="No","",IF(E35=Ref!$C$3,Ref!$B$3,IF(E35=Ref!$C$4,Ref!$B$4,IF(E35=Ref!$C$5,Ref!$B$5,IF(E35=Ref!$C$6,Ref!$B$6,IF(E35=Ref!$C$7,Ref!$B$7,0))))))/Ref!$B$3,"")</f>
        <v/>
      </c>
    </row>
    <row r="36" spans="1:6" ht="29" customHeight="1" x14ac:dyDescent="0.2">
      <c r="A36" s="54"/>
      <c r="B36" s="136" t="s">
        <v>4</v>
      </c>
      <c r="C36" s="136"/>
      <c r="D36" s="15" t="s">
        <v>24</v>
      </c>
      <c r="E36" s="11"/>
      <c r="F36" s="32" t="str">
        <f>IFERROR(IF(D36="No","",IF(E36=Ref!$C$3,Ref!$B$3,IF(E36=Ref!$C$4,Ref!$B$4,IF(E36=Ref!$C$5,Ref!$B$5,IF(E36=Ref!$C$6,Ref!$B$6,IF(E36=Ref!$C$7,Ref!$B$7,0))))))/Ref!$B$3,"")</f>
        <v/>
      </c>
    </row>
    <row r="37" spans="1:6" ht="31.5" customHeight="1" x14ac:dyDescent="0.2">
      <c r="A37" s="54"/>
      <c r="B37" s="136" t="s">
        <v>6</v>
      </c>
      <c r="C37" s="136"/>
      <c r="D37" s="15" t="s">
        <v>24</v>
      </c>
      <c r="E37" s="11"/>
      <c r="F37" s="32" t="str">
        <f>IFERROR(IF(D37="No","",IF(E37=Ref!$C$3,Ref!$B$3,IF(E37=Ref!$C$4,Ref!$B$4,IF(E37=Ref!$C$5,Ref!$B$5,IF(E37=Ref!$C$6,Ref!$B$6,IF(E37=Ref!$C$7,Ref!$B$7,0))))))/Ref!$B$3,"")</f>
        <v/>
      </c>
    </row>
    <row r="38" spans="1:6" ht="29" customHeight="1" x14ac:dyDescent="0.2">
      <c r="A38" s="54"/>
      <c r="B38" s="136" t="s">
        <v>5</v>
      </c>
      <c r="C38" s="136"/>
      <c r="D38" s="15" t="s">
        <v>24</v>
      </c>
      <c r="E38" s="11"/>
      <c r="F38" s="32" t="str">
        <f>IFERROR(IF(D38="No","",IF(E38=Ref!$C$3,Ref!$B$3,IF(E38=Ref!$C$4,Ref!$B$4,IF(E38=Ref!$C$5,Ref!$B$5,IF(E38=Ref!$C$6,Ref!$B$6,IF(E38=Ref!$C$7,Ref!$B$7,0))))))/Ref!$B$3,"")</f>
        <v/>
      </c>
    </row>
    <row r="39" spans="1:6" ht="15" customHeight="1" x14ac:dyDescent="0.2">
      <c r="A39" s="149" t="s">
        <v>131</v>
      </c>
      <c r="B39" s="150"/>
      <c r="C39" s="150"/>
      <c r="D39" s="14"/>
      <c r="E39" s="14"/>
      <c r="F39" s="30" t="str">
        <f>IFERROR(AVERAGE(F40:F41),"")</f>
        <v/>
      </c>
    </row>
    <row r="40" spans="1:6" ht="29" customHeight="1" x14ac:dyDescent="0.2">
      <c r="A40" s="54"/>
      <c r="B40" s="136" t="s">
        <v>110</v>
      </c>
      <c r="C40" s="136"/>
      <c r="D40" s="15" t="s">
        <v>24</v>
      </c>
      <c r="E40" s="11"/>
      <c r="F40" s="32" t="str">
        <f>IFERROR(IF(D40="No","",IF(E40=Ref!$C$3,Ref!$B$3,IF(E40=Ref!$C$4,Ref!$B$4,IF(E40=Ref!$C$5,Ref!$B$5,IF(E40=Ref!$C$6,Ref!$B$6,IF(E40=Ref!$C$7,Ref!$B$7,0))))))/Ref!$B$3,"")</f>
        <v/>
      </c>
    </row>
    <row r="41" spans="1:6" ht="33.75" customHeight="1" x14ac:dyDescent="0.2">
      <c r="A41" s="54"/>
      <c r="B41" s="136" t="s">
        <v>96</v>
      </c>
      <c r="C41" s="136"/>
      <c r="D41" s="15" t="s">
        <v>24</v>
      </c>
      <c r="E41" s="11"/>
      <c r="F41" s="32" t="str">
        <f>IFERROR(IF(D41="No","",IF(E41=Ref!$C$3,Ref!$B$3,IF(E41=Ref!$C$4,Ref!$B$4,IF(E41=Ref!$C$5,Ref!$B$5,IF(E41=Ref!$C$6,Ref!$B$6,IF(E41=Ref!$C$7,Ref!$B$7,0))))))/Ref!$B$3,"")</f>
        <v/>
      </c>
    </row>
    <row r="42" spans="1:6" ht="15" customHeight="1" x14ac:dyDescent="0.2">
      <c r="A42" s="149" t="s">
        <v>132</v>
      </c>
      <c r="B42" s="150"/>
      <c r="C42" s="150"/>
      <c r="D42" s="14"/>
      <c r="E42" s="14"/>
      <c r="F42" s="30">
        <f>IFERROR(AVERAGE(F43:F50),"")</f>
        <v>0.5</v>
      </c>
    </row>
    <row r="43" spans="1:6" ht="29" customHeight="1" x14ac:dyDescent="0.2">
      <c r="A43" s="54"/>
      <c r="B43" s="136" t="s">
        <v>97</v>
      </c>
      <c r="C43" s="136"/>
      <c r="D43" s="15" t="s">
        <v>24</v>
      </c>
      <c r="E43" s="11"/>
      <c r="F43" s="32" t="str">
        <f>IFERROR(IF(D43="No","",IF(E43=Ref!$C$3,Ref!$B$3,IF(E43=Ref!$C$4,Ref!$B$4,IF(E43=Ref!$C$5,Ref!$B$5,IF(E43=Ref!$C$6,Ref!$B$6,IF(E43=Ref!$C$7,Ref!$B$7,0))))))/Ref!$B$3,"")</f>
        <v/>
      </c>
    </row>
    <row r="44" spans="1:6" ht="15" customHeight="1" x14ac:dyDescent="0.2">
      <c r="A44" s="54"/>
      <c r="B44" s="136" t="s">
        <v>98</v>
      </c>
      <c r="C44" s="136"/>
      <c r="D44" s="15" t="s">
        <v>23</v>
      </c>
      <c r="E44" s="11" t="s">
        <v>15</v>
      </c>
      <c r="F44" s="32">
        <f>IFERROR(IF(D44="No","",IF(E44=Ref!$C$3,Ref!$B$3,IF(E44=Ref!$C$4,Ref!$B$4,IF(E44=Ref!$C$5,Ref!$B$5,IF(E44=Ref!$C$6,Ref!$B$6,IF(E44=Ref!$C$7,Ref!$B$7,0))))))/Ref!$B$3,"")</f>
        <v>0.5</v>
      </c>
    </row>
    <row r="45" spans="1:6" ht="15" customHeight="1" x14ac:dyDescent="0.2">
      <c r="A45" s="54"/>
      <c r="B45" s="136" t="s">
        <v>25</v>
      </c>
      <c r="C45" s="136"/>
      <c r="D45" s="15" t="s">
        <v>24</v>
      </c>
      <c r="E45" s="11"/>
      <c r="F45" s="32" t="str">
        <f>IFERROR(IF(D45="No","",IF(E45=Ref!$C$3,Ref!$B$3,IF(E45=Ref!$C$4,Ref!$B$4,IF(E45=Ref!$C$5,Ref!$B$5,IF(E45=Ref!$C$6,Ref!$B$6,IF(E45=Ref!$C$7,Ref!$B$7,0))))))/Ref!$B$3,"")</f>
        <v/>
      </c>
    </row>
    <row r="46" spans="1:6" ht="29.25" customHeight="1" x14ac:dyDescent="0.2">
      <c r="A46" s="54"/>
      <c r="B46" s="136" t="s">
        <v>26</v>
      </c>
      <c r="C46" s="136"/>
      <c r="D46" s="15" t="s">
        <v>24</v>
      </c>
      <c r="E46" s="11"/>
      <c r="F46" s="32" t="str">
        <f>IFERROR(IF(D46="No","",IF(E46=Ref!$C$3,Ref!$B$3,IF(E46=Ref!$C$4,Ref!$B$4,IF(E46=Ref!$C$5,Ref!$B$5,IF(E46=Ref!$C$6,Ref!$B$6,IF(E46=Ref!$C$7,Ref!$B$7,0))))))/Ref!$B$3,"")</f>
        <v/>
      </c>
    </row>
    <row r="47" spans="1:6" ht="31.5" customHeight="1" x14ac:dyDescent="0.2">
      <c r="A47" s="54"/>
      <c r="B47" s="136" t="s">
        <v>7</v>
      </c>
      <c r="C47" s="136"/>
      <c r="D47" s="15" t="s">
        <v>24</v>
      </c>
      <c r="E47" s="11"/>
      <c r="F47" s="32" t="str">
        <f>IFERROR(IF(D47="No","",IF(E47=Ref!$C$3,Ref!$B$3,IF(E47=Ref!$C$4,Ref!$B$4,IF(E47=Ref!$C$5,Ref!$B$5,IF(E47=Ref!$C$6,Ref!$B$6,IF(E47=Ref!$C$7,Ref!$B$7,0))))))/Ref!$B$3,"")</f>
        <v/>
      </c>
    </row>
    <row r="48" spans="1:6" ht="15" customHeight="1" x14ac:dyDescent="0.2">
      <c r="A48" s="54"/>
      <c r="B48" s="136" t="s">
        <v>8</v>
      </c>
      <c r="C48" s="136"/>
      <c r="D48" s="15" t="s">
        <v>24</v>
      </c>
      <c r="E48" s="11"/>
      <c r="F48" s="32" t="str">
        <f>IFERROR(IF(D48="No","",IF(E48=Ref!$C$3,Ref!$B$3,IF(E48=Ref!$C$4,Ref!$B$4,IF(E48=Ref!$C$5,Ref!$B$5,IF(E48=Ref!$C$6,Ref!$B$6,IF(E48=Ref!$C$7,Ref!$B$7,0))))))/Ref!$B$3,"")</f>
        <v/>
      </c>
    </row>
    <row r="49" spans="1:6" ht="32" customHeight="1" x14ac:dyDescent="0.2">
      <c r="A49" s="54"/>
      <c r="B49" s="136" t="s">
        <v>9</v>
      </c>
      <c r="C49" s="136"/>
      <c r="D49" s="15" t="s">
        <v>24</v>
      </c>
      <c r="E49" s="11"/>
      <c r="F49" s="32" t="str">
        <f>IFERROR(IF(D49="No","",IF(E49=Ref!$C$3,Ref!$B$3,IF(E49=Ref!$C$4,Ref!$B$4,IF(E49=Ref!$C$5,Ref!$B$5,IF(E49=Ref!$C$6,Ref!$B$6,IF(E49=Ref!$C$7,Ref!$B$7,0))))))/Ref!$B$3,"")</f>
        <v/>
      </c>
    </row>
    <row r="50" spans="1:6" ht="29" customHeight="1" thickBot="1" x14ac:dyDescent="0.25">
      <c r="A50" s="55"/>
      <c r="B50" s="151" t="s">
        <v>10</v>
      </c>
      <c r="C50" s="151"/>
      <c r="D50" s="33" t="s">
        <v>24</v>
      </c>
      <c r="E50" s="34"/>
      <c r="F50" s="35" t="str">
        <f>IFERROR(IF(D50="No","",IF(E50=Ref!$C$3,Ref!$B$3,IF(E50=Ref!$C$4,Ref!$B$4,IF(E50=Ref!$C$5,Ref!$B$5,IF(E50=Ref!$C$6,Ref!$B$6,IF(E50=Ref!$C$7,Ref!$B$7,0))))))/Ref!$B$3,"")</f>
        <v/>
      </c>
    </row>
  </sheetData>
  <mergeCells count="52">
    <mergeCell ref="A8:C8"/>
    <mergeCell ref="B9:C9"/>
    <mergeCell ref="B10:C10"/>
    <mergeCell ref="B11:C11"/>
    <mergeCell ref="B30:C30"/>
    <mergeCell ref="B19:C19"/>
    <mergeCell ref="B20:C20"/>
    <mergeCell ref="B21:C21"/>
    <mergeCell ref="B22:C22"/>
    <mergeCell ref="B13:C13"/>
    <mergeCell ref="B14:C14"/>
    <mergeCell ref="B15:C15"/>
    <mergeCell ref="B16:C16"/>
    <mergeCell ref="B17:C17"/>
    <mergeCell ref="B12:C12"/>
    <mergeCell ref="B18:C18"/>
    <mergeCell ref="D3:D4"/>
    <mergeCell ref="E3:E4"/>
    <mergeCell ref="F3:F4"/>
    <mergeCell ref="A5:C5"/>
    <mergeCell ref="B6:C6"/>
    <mergeCell ref="A3:C4"/>
    <mergeCell ref="B50:C50"/>
    <mergeCell ref="B45:C45"/>
    <mergeCell ref="B34:C34"/>
    <mergeCell ref="B35:C35"/>
    <mergeCell ref="B36:C36"/>
    <mergeCell ref="B37:C37"/>
    <mergeCell ref="B38:C38"/>
    <mergeCell ref="A39:C39"/>
    <mergeCell ref="B40:C40"/>
    <mergeCell ref="B41:C41"/>
    <mergeCell ref="A42:C42"/>
    <mergeCell ref="B43:C43"/>
    <mergeCell ref="B44:C44"/>
    <mergeCell ref="B49:C49"/>
    <mergeCell ref="A1:F1"/>
    <mergeCell ref="A2:F2"/>
    <mergeCell ref="B46:C46"/>
    <mergeCell ref="B47:C47"/>
    <mergeCell ref="B48:C48"/>
    <mergeCell ref="A33:C33"/>
    <mergeCell ref="B7:C7"/>
    <mergeCell ref="A23:C23"/>
    <mergeCell ref="B24:C24"/>
    <mergeCell ref="B25:C25"/>
    <mergeCell ref="B26:C26"/>
    <mergeCell ref="B27:C27"/>
    <mergeCell ref="B28:C28"/>
    <mergeCell ref="B29:C29"/>
    <mergeCell ref="B31:C31"/>
    <mergeCell ref="B32:C32"/>
  </mergeCells>
  <conditionalFormatting sqref="E44 E41">
    <cfRule type="expression" dxfId="423" priority="34">
      <formula>D41="No"</formula>
    </cfRule>
  </conditionalFormatting>
  <conditionalFormatting sqref="F41">
    <cfRule type="expression" dxfId="422" priority="31">
      <formula>D41="No"</formula>
    </cfRule>
  </conditionalFormatting>
  <conditionalFormatting sqref="F40">
    <cfRule type="expression" dxfId="421" priority="29">
      <formula>D40="No"</formula>
    </cfRule>
  </conditionalFormatting>
  <conditionalFormatting sqref="E6">
    <cfRule type="expression" dxfId="420" priority="39">
      <formula>$D$6="No"</formula>
    </cfRule>
  </conditionalFormatting>
  <conditionalFormatting sqref="E7 E24:E32 E43 E45:E50">
    <cfRule type="expression" dxfId="419" priority="38">
      <formula>D7="No"</formula>
    </cfRule>
  </conditionalFormatting>
  <conditionalFormatting sqref="E34:E38">
    <cfRule type="expression" dxfId="418" priority="37">
      <formula>D34="No"</formula>
    </cfRule>
  </conditionalFormatting>
  <conditionalFormatting sqref="F6:F7">
    <cfRule type="expression" dxfId="417" priority="35">
      <formula>D6="No"</formula>
    </cfRule>
  </conditionalFormatting>
  <conditionalFormatting sqref="F24:F32 F43:F50">
    <cfRule type="expression" dxfId="416" priority="33">
      <formula>D24="No"</formula>
    </cfRule>
  </conditionalFormatting>
  <conditionalFormatting sqref="F34:F38">
    <cfRule type="expression" dxfId="415" priority="32">
      <formula>D34="No"</formula>
    </cfRule>
  </conditionalFormatting>
  <conditionalFormatting sqref="E40">
    <cfRule type="expression" dxfId="414" priority="30">
      <formula>D40="No"</formula>
    </cfRule>
  </conditionalFormatting>
  <conditionalFormatting sqref="E9">
    <cfRule type="expression" dxfId="413" priority="28">
      <formula>D9="No"</formula>
    </cfRule>
  </conditionalFormatting>
  <conditionalFormatting sqref="F9">
    <cfRule type="expression" dxfId="412" priority="27">
      <formula>D9="No"</formula>
    </cfRule>
  </conditionalFormatting>
  <conditionalFormatting sqref="E10">
    <cfRule type="expression" dxfId="411" priority="26">
      <formula>D10="No"</formula>
    </cfRule>
  </conditionalFormatting>
  <conditionalFormatting sqref="F10">
    <cfRule type="expression" dxfId="410" priority="25">
      <formula>D10="No"</formula>
    </cfRule>
  </conditionalFormatting>
  <conditionalFormatting sqref="E11">
    <cfRule type="expression" dxfId="409" priority="24">
      <formula>D11="No"</formula>
    </cfRule>
  </conditionalFormatting>
  <conditionalFormatting sqref="F11">
    <cfRule type="expression" dxfId="408" priority="23">
      <formula>D11="No"</formula>
    </cfRule>
  </conditionalFormatting>
  <conditionalFormatting sqref="E12">
    <cfRule type="expression" dxfId="407" priority="22">
      <formula>D12="No"</formula>
    </cfRule>
  </conditionalFormatting>
  <conditionalFormatting sqref="F12">
    <cfRule type="expression" dxfId="406" priority="21">
      <formula>D12="No"</formula>
    </cfRule>
  </conditionalFormatting>
  <conditionalFormatting sqref="E13">
    <cfRule type="expression" dxfId="405" priority="20">
      <formula>D13="No"</formula>
    </cfRule>
  </conditionalFormatting>
  <conditionalFormatting sqref="F13">
    <cfRule type="expression" dxfId="404" priority="19">
      <formula>D13="No"</formula>
    </cfRule>
  </conditionalFormatting>
  <conditionalFormatting sqref="E14">
    <cfRule type="expression" dxfId="403" priority="18">
      <formula>D14="No"</formula>
    </cfRule>
  </conditionalFormatting>
  <conditionalFormatting sqref="F14">
    <cfRule type="expression" dxfId="402" priority="17">
      <formula>D14="No"</formula>
    </cfRule>
  </conditionalFormatting>
  <conditionalFormatting sqref="E15">
    <cfRule type="expression" dxfId="401" priority="16">
      <formula>D15="No"</formula>
    </cfRule>
  </conditionalFormatting>
  <conditionalFormatting sqref="F15">
    <cfRule type="expression" dxfId="400" priority="15">
      <formula>D15="No"</formula>
    </cfRule>
  </conditionalFormatting>
  <conditionalFormatting sqref="E16">
    <cfRule type="expression" dxfId="399" priority="14">
      <formula>D16="No"</formula>
    </cfRule>
  </conditionalFormatting>
  <conditionalFormatting sqref="F16">
    <cfRule type="expression" dxfId="398" priority="13">
      <formula>D16="No"</formula>
    </cfRule>
  </conditionalFormatting>
  <conditionalFormatting sqref="E17">
    <cfRule type="expression" dxfId="397" priority="12">
      <formula>D17="No"</formula>
    </cfRule>
  </conditionalFormatting>
  <conditionalFormatting sqref="F17">
    <cfRule type="expression" dxfId="396" priority="11">
      <formula>D17="No"</formula>
    </cfRule>
  </conditionalFormatting>
  <conditionalFormatting sqref="E18">
    <cfRule type="expression" dxfId="395" priority="10">
      <formula>D18="No"</formula>
    </cfRule>
  </conditionalFormatting>
  <conditionalFormatting sqref="F18">
    <cfRule type="expression" dxfId="394" priority="9">
      <formula>D18="No"</formula>
    </cfRule>
  </conditionalFormatting>
  <conditionalFormatting sqref="E19">
    <cfRule type="expression" dxfId="393" priority="8">
      <formula>D19="No"</formula>
    </cfRule>
  </conditionalFormatting>
  <conditionalFormatting sqref="F19">
    <cfRule type="expression" dxfId="392" priority="7">
      <formula>D19="No"</formula>
    </cfRule>
  </conditionalFormatting>
  <conditionalFormatting sqref="E20">
    <cfRule type="expression" dxfId="391" priority="6">
      <formula>D20="No"</formula>
    </cfRule>
  </conditionalFormatting>
  <conditionalFormatting sqref="F20">
    <cfRule type="expression" dxfId="390" priority="5">
      <formula>D20="No"</formula>
    </cfRule>
  </conditionalFormatting>
  <conditionalFormatting sqref="E21">
    <cfRule type="expression" dxfId="389" priority="4">
      <formula>D21="No"</formula>
    </cfRule>
  </conditionalFormatting>
  <conditionalFormatting sqref="F21">
    <cfRule type="expression" dxfId="388" priority="3">
      <formula>D21="No"</formula>
    </cfRule>
  </conditionalFormatting>
  <conditionalFormatting sqref="E22">
    <cfRule type="expression" dxfId="387" priority="2">
      <formula>D22="No"</formula>
    </cfRule>
  </conditionalFormatting>
  <conditionalFormatting sqref="F22">
    <cfRule type="expression" dxfId="386" priority="1">
      <formula>D22="No"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Ref!$E$3:$E$4</xm:f>
          </x14:formula1>
          <xm:sqref>D40:D41 D34:D38 D24:D32 D43:D50 D6:D7 D9:D22</xm:sqref>
        </x14:dataValidation>
        <x14:dataValidation type="list" allowBlank="1" showInputMessage="1" showErrorMessage="1" xr:uid="{00000000-0002-0000-0200-000001000000}">
          <x14:formula1>
            <xm:f>Ref!$C$3:$C$7</xm:f>
          </x14:formula1>
          <xm:sqref>E24:E32 E40:E41 E34:E38 E43:E50 E6:E7 E9:E22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70C0"/>
  </sheetPr>
  <dimension ref="A1:F50"/>
  <sheetViews>
    <sheetView showGridLines="0" zoomScale="90" zoomScaleNormal="90" workbookViewId="0">
      <selection activeCell="F12" sqref="F12"/>
    </sheetView>
  </sheetViews>
  <sheetFormatPr baseColWidth="10" defaultColWidth="8.83203125" defaultRowHeight="15" x14ac:dyDescent="0.2"/>
  <cols>
    <col min="1" max="1" width="5.1640625" customWidth="1"/>
    <col min="2" max="2" width="4.83203125" customWidth="1"/>
    <col min="3" max="3" width="94.83203125" customWidth="1"/>
    <col min="4" max="4" width="19.83203125" customWidth="1"/>
    <col min="5" max="5" width="17.5" customWidth="1"/>
    <col min="6" max="6" width="19.33203125" style="1" customWidth="1"/>
  </cols>
  <sheetData>
    <row r="1" spans="1:6" s="2" customFormat="1" ht="29" x14ac:dyDescent="0.35">
      <c r="A1" s="137" t="s">
        <v>78</v>
      </c>
      <c r="B1" s="138"/>
      <c r="C1" s="138"/>
      <c r="D1" s="138"/>
      <c r="E1" s="138"/>
      <c r="F1" s="139"/>
    </row>
    <row r="2" spans="1:6" s="2" customFormat="1" ht="36.75" customHeight="1" x14ac:dyDescent="0.35">
      <c r="A2" s="140" t="s">
        <v>100</v>
      </c>
      <c r="B2" s="141"/>
      <c r="C2" s="141"/>
      <c r="D2" s="141"/>
      <c r="E2" s="141"/>
      <c r="F2" s="142"/>
    </row>
    <row r="3" spans="1:6" ht="15" customHeight="1" x14ac:dyDescent="0.2">
      <c r="A3" s="153" t="s">
        <v>18</v>
      </c>
      <c r="B3" s="154"/>
      <c r="C3" s="155"/>
      <c r="D3" s="143" t="s">
        <v>21</v>
      </c>
      <c r="E3" s="145" t="s">
        <v>19</v>
      </c>
      <c r="F3" s="147" t="s">
        <v>20</v>
      </c>
    </row>
    <row r="4" spans="1:6" x14ac:dyDescent="0.2">
      <c r="A4" s="156"/>
      <c r="B4" s="157"/>
      <c r="C4" s="158"/>
      <c r="D4" s="144"/>
      <c r="E4" s="146"/>
      <c r="F4" s="148"/>
    </row>
    <row r="5" spans="1:6" ht="15" customHeight="1" x14ac:dyDescent="0.2">
      <c r="A5" s="149" t="s">
        <v>60</v>
      </c>
      <c r="B5" s="150"/>
      <c r="C5" s="150"/>
      <c r="D5" s="14"/>
      <c r="E5" s="14"/>
      <c r="F5" s="30" t="str">
        <f>IFERROR(AVERAGE(F6:F7),"")</f>
        <v/>
      </c>
    </row>
    <row r="6" spans="1:6" ht="15" customHeight="1" x14ac:dyDescent="0.2">
      <c r="A6" s="54"/>
      <c r="B6" s="152" t="s">
        <v>87</v>
      </c>
      <c r="C6" s="152"/>
      <c r="D6" s="11" t="s">
        <v>24</v>
      </c>
      <c r="E6" s="11"/>
      <c r="F6" s="32" t="str">
        <f>IFERROR(IF(D6="No","",IF(E6=Ref!$C$3,Ref!$B$3,IF(E6=Ref!$C$4,Ref!$B$4,IF(E6=Ref!$C$5,Ref!$B$5,IF(E6=Ref!$C$6,Ref!$B$6,IF(E6=Ref!$C$7,Ref!$B$7,0))))))/Ref!$B$3,"")</f>
        <v/>
      </c>
    </row>
    <row r="7" spans="1:6" ht="15" customHeight="1" x14ac:dyDescent="0.2">
      <c r="A7" s="54"/>
      <c r="B7" s="152" t="s">
        <v>92</v>
      </c>
      <c r="C7" s="152"/>
      <c r="D7" s="11" t="s">
        <v>24</v>
      </c>
      <c r="E7" s="11"/>
      <c r="F7" s="32" t="str">
        <f>IFERROR(IF(D7="No","",IF(E7=Ref!$C$3,Ref!$B$3,IF(E7=Ref!$C$4,Ref!$B$4,IF(E7=Ref!$C$5,Ref!$B$5,IF(E7=Ref!$C$6,Ref!$B$6,IF(E7=Ref!$C$7,Ref!$B$7,0))))))/Ref!$B$3,"")</f>
        <v/>
      </c>
    </row>
    <row r="8" spans="1:6" ht="15" customHeight="1" x14ac:dyDescent="0.2">
      <c r="A8" s="149" t="s">
        <v>128</v>
      </c>
      <c r="B8" s="150"/>
      <c r="C8" s="150"/>
      <c r="D8" s="14"/>
      <c r="E8" s="14"/>
      <c r="F8" s="30" t="str">
        <f>IFERROR(AVERAGE(F9:F22),"")</f>
        <v/>
      </c>
    </row>
    <row r="9" spans="1:6" ht="17" customHeight="1" x14ac:dyDescent="0.2">
      <c r="A9" s="54"/>
      <c r="B9" s="136" t="s">
        <v>114</v>
      </c>
      <c r="C9" s="136"/>
      <c r="D9" s="15" t="s">
        <v>24</v>
      </c>
      <c r="E9" s="11"/>
      <c r="F9" s="32" t="str">
        <f>IFERROR(IF(D9="No","",IF(E9=Ref!$C$3,Ref!$B$3,IF(E9=Ref!$C$4,Ref!$B$4,IF(E9=Ref!$C$5,Ref!$B$5,IF(E9=Ref!$C$6,Ref!$B$6,IF(E9=Ref!$C$7,Ref!$B$7,0))))))/Ref!$B$3,"")</f>
        <v/>
      </c>
    </row>
    <row r="10" spans="1:6" ht="17" customHeight="1" x14ac:dyDescent="0.2">
      <c r="A10" s="54"/>
      <c r="B10" s="136" t="s">
        <v>115</v>
      </c>
      <c r="C10" s="136"/>
      <c r="D10" s="15" t="s">
        <v>24</v>
      </c>
      <c r="E10" s="11"/>
      <c r="F10" s="32" t="str">
        <f>IFERROR(IF(D10="No","",IF(E10=Ref!$C$3,Ref!$B$3,IF(E10=Ref!$C$4,Ref!$B$4,IF(E10=Ref!$C$5,Ref!$B$5,IF(E10=Ref!$C$6,Ref!$B$6,IF(E10=Ref!$C$7,Ref!$B$7,0))))))/Ref!$B$3,"")</f>
        <v/>
      </c>
    </row>
    <row r="11" spans="1:6" ht="17" customHeight="1" x14ac:dyDescent="0.2">
      <c r="A11" s="54"/>
      <c r="B11" s="136" t="s">
        <v>116</v>
      </c>
      <c r="C11" s="136"/>
      <c r="D11" s="15" t="s">
        <v>24</v>
      </c>
      <c r="E11" s="11"/>
      <c r="F11" s="32" t="str">
        <f>IFERROR(IF(D11="No","",IF(E11=Ref!$C$3,Ref!$B$3,IF(E11=Ref!$C$4,Ref!$B$4,IF(E11=Ref!$C$5,Ref!$B$5,IF(E11=Ref!$C$6,Ref!$B$6,IF(E11=Ref!$C$7,Ref!$B$7,0))))))/Ref!$B$3,"")</f>
        <v/>
      </c>
    </row>
    <row r="12" spans="1:6" ht="17" customHeight="1" x14ac:dyDescent="0.2">
      <c r="A12" s="54"/>
      <c r="B12" s="136" t="s">
        <v>117</v>
      </c>
      <c r="C12" s="136"/>
      <c r="D12" s="15" t="s">
        <v>24</v>
      </c>
      <c r="E12" s="11"/>
      <c r="F12" s="32" t="str">
        <f>IFERROR(IF(D12="No","",IF(E12=Ref!$C$3,Ref!$B$3,IF(E12=Ref!$C$4,Ref!$B$4,IF(E12=Ref!$C$5,Ref!$B$5,IF(E12=Ref!$C$6,Ref!$B$6,IF(E12=Ref!$C$7,Ref!$B$7,0))))))/Ref!$B$3,"")</f>
        <v/>
      </c>
    </row>
    <row r="13" spans="1:6" ht="17" customHeight="1" x14ac:dyDescent="0.2">
      <c r="A13" s="54"/>
      <c r="B13" s="136" t="s">
        <v>127</v>
      </c>
      <c r="C13" s="136"/>
      <c r="D13" s="15" t="s">
        <v>24</v>
      </c>
      <c r="E13" s="11"/>
      <c r="F13" s="32" t="str">
        <f>IFERROR(IF(D13="No","",IF(E13=Ref!$C$3,Ref!$B$3,IF(E13=Ref!$C$4,Ref!$B$4,IF(E13=Ref!$C$5,Ref!$B$5,IF(E13=Ref!$C$6,Ref!$B$6,IF(E13=Ref!$C$7,Ref!$B$7,0))))))/Ref!$B$3,"")</f>
        <v/>
      </c>
    </row>
    <row r="14" spans="1:6" ht="17" customHeight="1" x14ac:dyDescent="0.2">
      <c r="A14" s="54"/>
      <c r="B14" s="136" t="s">
        <v>118</v>
      </c>
      <c r="C14" s="136"/>
      <c r="D14" s="15" t="s">
        <v>24</v>
      </c>
      <c r="E14" s="11"/>
      <c r="F14" s="32" t="str">
        <f>IFERROR(IF(D14="No","",IF(E14=Ref!$C$3,Ref!$B$3,IF(E14=Ref!$C$4,Ref!$B$4,IF(E14=Ref!$C$5,Ref!$B$5,IF(E14=Ref!$C$6,Ref!$B$6,IF(E14=Ref!$C$7,Ref!$B$7,0))))))/Ref!$B$3,"")</f>
        <v/>
      </c>
    </row>
    <row r="15" spans="1:6" ht="17" customHeight="1" x14ac:dyDescent="0.2">
      <c r="A15" s="54"/>
      <c r="B15" s="136" t="s">
        <v>119</v>
      </c>
      <c r="C15" s="136"/>
      <c r="D15" s="15" t="s">
        <v>24</v>
      </c>
      <c r="E15" s="11"/>
      <c r="F15" s="32" t="str">
        <f>IFERROR(IF(D15="No","",IF(E15=Ref!$C$3,Ref!$B$3,IF(E15=Ref!$C$4,Ref!$B$4,IF(E15=Ref!$C$5,Ref!$B$5,IF(E15=Ref!$C$6,Ref!$B$6,IF(E15=Ref!$C$7,Ref!$B$7,0))))))/Ref!$B$3,"")</f>
        <v/>
      </c>
    </row>
    <row r="16" spans="1:6" ht="17" customHeight="1" x14ac:dyDescent="0.2">
      <c r="A16" s="54"/>
      <c r="B16" s="136" t="s">
        <v>120</v>
      </c>
      <c r="C16" s="136"/>
      <c r="D16" s="15" t="s">
        <v>24</v>
      </c>
      <c r="E16" s="11"/>
      <c r="F16" s="32" t="str">
        <f>IFERROR(IF(D16="No","",IF(E16=Ref!$C$3,Ref!$B$3,IF(E16=Ref!$C$4,Ref!$B$4,IF(E16=Ref!$C$5,Ref!$B$5,IF(E16=Ref!$C$6,Ref!$B$6,IF(E16=Ref!$C$7,Ref!$B$7,0))))))/Ref!$B$3,"")</f>
        <v/>
      </c>
    </row>
    <row r="17" spans="1:6" ht="33" customHeight="1" x14ac:dyDescent="0.2">
      <c r="A17" s="54"/>
      <c r="B17" s="136" t="s">
        <v>121</v>
      </c>
      <c r="C17" s="136"/>
      <c r="D17" s="15" t="s">
        <v>24</v>
      </c>
      <c r="E17" s="11"/>
      <c r="F17" s="32" t="str">
        <f>IFERROR(IF(D17="No","",IF(E17=Ref!$C$3,Ref!$B$3,IF(E17=Ref!$C$4,Ref!$B$4,IF(E17=Ref!$C$5,Ref!$B$5,IF(E17=Ref!$C$6,Ref!$B$6,IF(E17=Ref!$C$7,Ref!$B$7,0))))))/Ref!$B$3,"")</f>
        <v/>
      </c>
    </row>
    <row r="18" spans="1:6" ht="34" customHeight="1" x14ac:dyDescent="0.2">
      <c r="A18" s="54"/>
      <c r="B18" s="136" t="s">
        <v>122</v>
      </c>
      <c r="C18" s="136"/>
      <c r="D18" s="15" t="s">
        <v>24</v>
      </c>
      <c r="E18" s="11"/>
      <c r="F18" s="32" t="str">
        <f>IFERROR(IF(D18="No","",IF(E18=Ref!$C$3,Ref!$B$3,IF(E18=Ref!$C$4,Ref!$B$4,IF(E18=Ref!$C$5,Ref!$B$5,IF(E18=Ref!$C$6,Ref!$B$6,IF(E18=Ref!$C$7,Ref!$B$7,0))))))/Ref!$B$3,"")</f>
        <v/>
      </c>
    </row>
    <row r="19" spans="1:6" ht="17" customHeight="1" x14ac:dyDescent="0.2">
      <c r="A19" s="54"/>
      <c r="B19" s="136" t="s">
        <v>123</v>
      </c>
      <c r="C19" s="136"/>
      <c r="D19" s="15" t="s">
        <v>24</v>
      </c>
      <c r="E19" s="11"/>
      <c r="F19" s="32" t="str">
        <f>IFERROR(IF(D19="No","",IF(E19=Ref!$C$3,Ref!$B$3,IF(E19=Ref!$C$4,Ref!$B$4,IF(E19=Ref!$C$5,Ref!$B$5,IF(E19=Ref!$C$6,Ref!$B$6,IF(E19=Ref!$C$7,Ref!$B$7,0))))))/Ref!$B$3,"")</f>
        <v/>
      </c>
    </row>
    <row r="20" spans="1:6" ht="34" customHeight="1" x14ac:dyDescent="0.2">
      <c r="A20" s="54"/>
      <c r="B20" s="136" t="s">
        <v>124</v>
      </c>
      <c r="C20" s="136"/>
      <c r="D20" s="15" t="s">
        <v>24</v>
      </c>
      <c r="E20" s="11"/>
      <c r="F20" s="32" t="str">
        <f>IFERROR(IF(D20="No","",IF(E20=Ref!$C$3,Ref!$B$3,IF(E20=Ref!$C$4,Ref!$B$4,IF(E20=Ref!$C$5,Ref!$B$5,IF(E20=Ref!$C$6,Ref!$B$6,IF(E20=Ref!$C$7,Ref!$B$7,0))))))/Ref!$B$3,"")</f>
        <v/>
      </c>
    </row>
    <row r="21" spans="1:6" ht="17" customHeight="1" x14ac:dyDescent="0.2">
      <c r="A21" s="54"/>
      <c r="B21" s="136" t="s">
        <v>125</v>
      </c>
      <c r="C21" s="136"/>
      <c r="D21" s="15" t="s">
        <v>24</v>
      </c>
      <c r="E21" s="11"/>
      <c r="F21" s="32" t="str">
        <f>IFERROR(IF(D21="No","",IF(E21=Ref!$C$3,Ref!$B$3,IF(E21=Ref!$C$4,Ref!$B$4,IF(E21=Ref!$C$5,Ref!$B$5,IF(E21=Ref!$C$6,Ref!$B$6,IF(E21=Ref!$C$7,Ref!$B$7,0))))))/Ref!$B$3,"")</f>
        <v/>
      </c>
    </row>
    <row r="22" spans="1:6" ht="17" customHeight="1" x14ac:dyDescent="0.2">
      <c r="A22" s="54"/>
      <c r="B22" s="136" t="s">
        <v>126</v>
      </c>
      <c r="C22" s="136"/>
      <c r="D22" s="15" t="s">
        <v>24</v>
      </c>
      <c r="E22" s="11"/>
      <c r="F22" s="32" t="str">
        <f>IFERROR(IF(D22="No","",IF(E22=Ref!$C$3,Ref!$B$3,IF(E22=Ref!$C$4,Ref!$B$4,IF(E22=Ref!$C$5,Ref!$B$5,IF(E22=Ref!$C$6,Ref!$B$6,IF(E22=Ref!$C$7,Ref!$B$7,0))))))/Ref!$B$3,"")</f>
        <v/>
      </c>
    </row>
    <row r="23" spans="1:6" ht="15" customHeight="1" x14ac:dyDescent="0.2">
      <c r="A23" s="149" t="s">
        <v>129</v>
      </c>
      <c r="B23" s="150"/>
      <c r="C23" s="150"/>
      <c r="D23" s="14"/>
      <c r="E23" s="14"/>
      <c r="F23" s="30" t="str">
        <f>IFERROR(AVERAGE(F24:F32),"")</f>
        <v/>
      </c>
    </row>
    <row r="24" spans="1:6" ht="16" customHeight="1" x14ac:dyDescent="0.2">
      <c r="A24" s="54"/>
      <c r="B24" s="136" t="s">
        <v>88</v>
      </c>
      <c r="C24" s="136"/>
      <c r="D24" s="15" t="s">
        <v>24</v>
      </c>
      <c r="E24" s="11"/>
      <c r="F24" s="32" t="str">
        <f>IFERROR(IF(D24="No","",IF(E24=Ref!$C$3,Ref!$B$3,IF(E24=Ref!$C$4,Ref!$B$4,IF(E24=Ref!$C$5,Ref!$B$5,IF(E24=Ref!$C$6,Ref!$B$6,IF(E24=Ref!$C$7,Ref!$B$7,0))))))/Ref!$B$3,"")</f>
        <v/>
      </c>
    </row>
    <row r="25" spans="1:6" ht="29" customHeight="1" x14ac:dyDescent="0.2">
      <c r="A25" s="54"/>
      <c r="B25" s="136" t="s">
        <v>89</v>
      </c>
      <c r="C25" s="136"/>
      <c r="D25" s="15" t="s">
        <v>24</v>
      </c>
      <c r="E25" s="11"/>
      <c r="F25" s="32" t="str">
        <f>IFERROR(IF(D25="No","",IF(E25=Ref!$C$3,Ref!$B$3,IF(E25=Ref!$C$4,Ref!$B$4,IF(E25=Ref!$C$5,Ref!$B$5,IF(E25=Ref!$C$6,Ref!$B$6,IF(E25=Ref!$C$7,Ref!$B$7,0))))))/Ref!$B$3,"")</f>
        <v/>
      </c>
    </row>
    <row r="26" spans="1:6" ht="16" customHeight="1" x14ac:dyDescent="0.2">
      <c r="A26" s="54"/>
      <c r="B26" s="136" t="s">
        <v>90</v>
      </c>
      <c r="C26" s="136"/>
      <c r="D26" s="15" t="s">
        <v>24</v>
      </c>
      <c r="E26" s="11"/>
      <c r="F26" s="32" t="str">
        <f>IFERROR(IF(D26="No","",IF(E26=Ref!$C$3,Ref!$B$3,IF(E26=Ref!$C$4,Ref!$B$4,IF(E26=Ref!$C$5,Ref!$B$5,IF(E26=Ref!$C$6,Ref!$B$6,IF(E26=Ref!$C$7,Ref!$B$7,0))))))/Ref!$B$3,"")</f>
        <v/>
      </c>
    </row>
    <row r="27" spans="1:6" ht="16" customHeight="1" x14ac:dyDescent="0.2">
      <c r="A27" s="54"/>
      <c r="B27" s="136" t="s">
        <v>91</v>
      </c>
      <c r="C27" s="136"/>
      <c r="D27" s="15" t="s">
        <v>24</v>
      </c>
      <c r="E27" s="11"/>
      <c r="F27" s="32" t="str">
        <f>IFERROR(IF(D27="No","",IF(E27=Ref!$C$3,Ref!$B$3,IF(E27=Ref!$C$4,Ref!$B$4,IF(E27=Ref!$C$5,Ref!$B$5,IF(E27=Ref!$C$6,Ref!$B$6,IF(E27=Ref!$C$7,Ref!$B$7,0))))))/Ref!$B$3,"")</f>
        <v/>
      </c>
    </row>
    <row r="28" spans="1:6" ht="31.5" customHeight="1" x14ac:dyDescent="0.2">
      <c r="A28" s="54"/>
      <c r="B28" s="136" t="s">
        <v>0</v>
      </c>
      <c r="C28" s="136"/>
      <c r="D28" s="15" t="s">
        <v>24</v>
      </c>
      <c r="E28" s="11"/>
      <c r="F28" s="32" t="str">
        <f>IFERROR(IF(D28="No","",IF(E28=Ref!$C$3,Ref!$B$3,IF(E28=Ref!$C$4,Ref!$B$4,IF(E28=Ref!$C$5,Ref!$B$5,IF(E28=Ref!$C$6,Ref!$B$6,IF(E28=Ref!$C$7,Ref!$B$7,0))))))/Ref!$B$3,"")</f>
        <v/>
      </c>
    </row>
    <row r="29" spans="1:6" ht="29" customHeight="1" x14ac:dyDescent="0.2">
      <c r="A29" s="54"/>
      <c r="B29" s="136" t="s">
        <v>93</v>
      </c>
      <c r="C29" s="136"/>
      <c r="D29" s="15" t="s">
        <v>24</v>
      </c>
      <c r="E29" s="11"/>
      <c r="F29" s="32" t="str">
        <f>IFERROR(IF(D29="No","",IF(E29=Ref!$C$3,Ref!$B$3,IF(E29=Ref!$C$4,Ref!$B$4,IF(E29=Ref!$C$5,Ref!$B$5,IF(E29=Ref!$C$6,Ref!$B$6,IF(E29=Ref!$C$7,Ref!$B$7,0))))))/Ref!$B$3,"")</f>
        <v/>
      </c>
    </row>
    <row r="30" spans="1:6" ht="30" customHeight="1" x14ac:dyDescent="0.2">
      <c r="A30" s="54"/>
      <c r="B30" s="136" t="s">
        <v>1</v>
      </c>
      <c r="C30" s="136"/>
      <c r="D30" s="15" t="s">
        <v>24</v>
      </c>
      <c r="E30" s="11"/>
      <c r="F30" s="32" t="str">
        <f>IFERROR(IF(D30="No","",IF(E30=Ref!$C$3,Ref!$B$3,IF(E30=Ref!$C$4,Ref!$B$4,IF(E30=Ref!$C$5,Ref!$B$5,IF(E30=Ref!$C$6,Ref!$B$6,IF(E30=Ref!$C$7,Ref!$B$7,0))))))/Ref!$B$3,"")</f>
        <v/>
      </c>
    </row>
    <row r="31" spans="1:6" ht="16" customHeight="1" x14ac:dyDescent="0.2">
      <c r="A31" s="54"/>
      <c r="B31" s="136" t="s">
        <v>2</v>
      </c>
      <c r="C31" s="136"/>
      <c r="D31" s="15" t="s">
        <v>24</v>
      </c>
      <c r="E31" s="11"/>
      <c r="F31" s="32" t="str">
        <f>IFERROR(IF(D31="No","",IF(E31=Ref!$C$3,Ref!$B$3,IF(E31=Ref!$C$4,Ref!$B$4,IF(E31=Ref!$C$5,Ref!$B$5,IF(E31=Ref!$C$6,Ref!$B$6,IF(E31=Ref!$C$7,Ref!$B$7,0))))))/Ref!$B$3,"")</f>
        <v/>
      </c>
    </row>
    <row r="32" spans="1:6" ht="29" customHeight="1" x14ac:dyDescent="0.2">
      <c r="A32" s="54"/>
      <c r="B32" s="136" t="s">
        <v>94</v>
      </c>
      <c r="C32" s="136"/>
      <c r="D32" s="15" t="s">
        <v>24</v>
      </c>
      <c r="E32" s="11"/>
      <c r="F32" s="32" t="str">
        <f>IFERROR(IF(D32="No","",IF(E32=Ref!$C$3,Ref!$B$3,IF(E32=Ref!$C$4,Ref!$B$4,IF(E32=Ref!$C$5,Ref!$B$5,IF(E32=Ref!$C$6,Ref!$B$6,IF(E32=Ref!$C$7,Ref!$B$7,0))))))/Ref!$B$3,"")</f>
        <v/>
      </c>
    </row>
    <row r="33" spans="1:6" ht="15" customHeight="1" x14ac:dyDescent="0.2">
      <c r="A33" s="149" t="s">
        <v>130</v>
      </c>
      <c r="B33" s="150"/>
      <c r="C33" s="150"/>
      <c r="D33" s="14"/>
      <c r="E33" s="14"/>
      <c r="F33" s="30" t="str">
        <f>IFERROR(AVERAGE(F34:F38),"")</f>
        <v/>
      </c>
    </row>
    <row r="34" spans="1:6" ht="16" customHeight="1" x14ac:dyDescent="0.2">
      <c r="A34" s="54"/>
      <c r="B34" s="136" t="s">
        <v>3</v>
      </c>
      <c r="C34" s="136"/>
      <c r="D34" s="15" t="s">
        <v>24</v>
      </c>
      <c r="E34" s="11"/>
      <c r="F34" s="32" t="str">
        <f>IFERROR(IF(D34="No","",IF(E34=Ref!$C$3,Ref!$B$3,IF(E34=Ref!$C$4,Ref!$B$4,IF(E34=Ref!$C$5,Ref!$B$5,IF(E34=Ref!$C$6,Ref!$B$6,IF(E34=Ref!$C$7,Ref!$B$7,0))))))/Ref!$B$3,"")</f>
        <v/>
      </c>
    </row>
    <row r="35" spans="1:6" ht="16" customHeight="1" x14ac:dyDescent="0.2">
      <c r="A35" s="54"/>
      <c r="B35" s="136" t="s">
        <v>95</v>
      </c>
      <c r="C35" s="136"/>
      <c r="D35" s="15" t="s">
        <v>24</v>
      </c>
      <c r="E35" s="11"/>
      <c r="F35" s="32" t="str">
        <f>IFERROR(IF(D35="No","",IF(E35=Ref!$C$3,Ref!$B$3,IF(E35=Ref!$C$4,Ref!$B$4,IF(E35=Ref!$C$5,Ref!$B$5,IF(E35=Ref!$C$6,Ref!$B$6,IF(E35=Ref!$C$7,Ref!$B$7,0))))))/Ref!$B$3,"")</f>
        <v/>
      </c>
    </row>
    <row r="36" spans="1:6" ht="29" customHeight="1" x14ac:dyDescent="0.2">
      <c r="A36" s="54"/>
      <c r="B36" s="136" t="s">
        <v>4</v>
      </c>
      <c r="C36" s="136"/>
      <c r="D36" s="15" t="s">
        <v>24</v>
      </c>
      <c r="E36" s="11"/>
      <c r="F36" s="32" t="str">
        <f>IFERROR(IF(D36="No","",IF(E36=Ref!$C$3,Ref!$B$3,IF(E36=Ref!$C$4,Ref!$B$4,IF(E36=Ref!$C$5,Ref!$B$5,IF(E36=Ref!$C$6,Ref!$B$6,IF(E36=Ref!$C$7,Ref!$B$7,0))))))/Ref!$B$3,"")</f>
        <v/>
      </c>
    </row>
    <row r="37" spans="1:6" ht="30.75" customHeight="1" x14ac:dyDescent="0.2">
      <c r="A37" s="54"/>
      <c r="B37" s="136" t="s">
        <v>6</v>
      </c>
      <c r="C37" s="136"/>
      <c r="D37" s="15" t="s">
        <v>24</v>
      </c>
      <c r="E37" s="11"/>
      <c r="F37" s="32" t="str">
        <f>IFERROR(IF(D37="No","",IF(E37=Ref!$C$3,Ref!$B$3,IF(E37=Ref!$C$4,Ref!$B$4,IF(E37=Ref!$C$5,Ref!$B$5,IF(E37=Ref!$C$6,Ref!$B$6,IF(E37=Ref!$C$7,Ref!$B$7,0))))))/Ref!$B$3,"")</f>
        <v/>
      </c>
    </row>
    <row r="38" spans="1:6" ht="30.75" customHeight="1" x14ac:dyDescent="0.2">
      <c r="A38" s="54"/>
      <c r="B38" s="136" t="s">
        <v>5</v>
      </c>
      <c r="C38" s="136"/>
      <c r="D38" s="15" t="s">
        <v>24</v>
      </c>
      <c r="E38" s="11"/>
      <c r="F38" s="32" t="str">
        <f>IFERROR(IF(D38="No","",IF(E38=Ref!$C$3,Ref!$B$3,IF(E38=Ref!$C$4,Ref!$B$4,IF(E38=Ref!$C$5,Ref!$B$5,IF(E38=Ref!$C$6,Ref!$B$6,IF(E38=Ref!$C$7,Ref!$B$7,0))))))/Ref!$B$3,"")</f>
        <v/>
      </c>
    </row>
    <row r="39" spans="1:6" ht="15" customHeight="1" x14ac:dyDescent="0.2">
      <c r="A39" s="149" t="s">
        <v>131</v>
      </c>
      <c r="B39" s="150"/>
      <c r="C39" s="150"/>
      <c r="D39" s="14"/>
      <c r="E39" s="14"/>
      <c r="F39" s="30" t="str">
        <f>IFERROR(AVERAGE(F40:F41),"")</f>
        <v/>
      </c>
    </row>
    <row r="40" spans="1:6" ht="29" customHeight="1" x14ac:dyDescent="0.2">
      <c r="A40" s="54"/>
      <c r="B40" s="136" t="s">
        <v>110</v>
      </c>
      <c r="C40" s="136"/>
      <c r="D40" s="15" t="s">
        <v>24</v>
      </c>
      <c r="E40" s="11"/>
      <c r="F40" s="32" t="str">
        <f>IFERROR(IF(D40="No","",IF(E40=Ref!$C$3,Ref!$B$3,IF(E40=Ref!$C$4,Ref!$B$4,IF(E40=Ref!$C$5,Ref!$B$5,IF(E40=Ref!$C$6,Ref!$B$6,IF(E40=Ref!$C$7,Ref!$B$7,0))))))/Ref!$B$3,"")</f>
        <v/>
      </c>
    </row>
    <row r="41" spans="1:6" ht="16" customHeight="1" x14ac:dyDescent="0.2">
      <c r="A41" s="54"/>
      <c r="B41" s="136" t="s">
        <v>96</v>
      </c>
      <c r="C41" s="136"/>
      <c r="D41" s="15" t="s">
        <v>24</v>
      </c>
      <c r="E41" s="11"/>
      <c r="F41" s="32" t="str">
        <f>IFERROR(IF(D41="No","",IF(E41=Ref!$C$3,Ref!$B$3,IF(E41=Ref!$C$4,Ref!$B$4,IF(E41=Ref!$C$5,Ref!$B$5,IF(E41=Ref!$C$6,Ref!$B$6,IF(E41=Ref!$C$7,Ref!$B$7,0))))))/Ref!$B$3,"")</f>
        <v/>
      </c>
    </row>
    <row r="42" spans="1:6" ht="15" customHeight="1" x14ac:dyDescent="0.2">
      <c r="A42" s="149" t="s">
        <v>132</v>
      </c>
      <c r="B42" s="150"/>
      <c r="C42" s="150"/>
      <c r="D42" s="14"/>
      <c r="E42" s="14"/>
      <c r="F42" s="30" t="str">
        <f>IFERROR(AVERAGE(F43:F50),"")</f>
        <v/>
      </c>
    </row>
    <row r="43" spans="1:6" ht="29" customHeight="1" x14ac:dyDescent="0.2">
      <c r="A43" s="54"/>
      <c r="B43" s="136" t="s">
        <v>97</v>
      </c>
      <c r="C43" s="136"/>
      <c r="D43" s="15" t="s">
        <v>24</v>
      </c>
      <c r="E43" s="11"/>
      <c r="F43" s="32" t="str">
        <f>IFERROR(IF(D43="No","",IF(E43=Ref!$C$3,Ref!$B$3,IF(E43=Ref!$C$4,Ref!$B$4,IF(E43=Ref!$C$5,Ref!$B$5,IF(E43=Ref!$C$6,Ref!$B$6,IF(E43=Ref!$C$7,Ref!$B$7,0))))))/Ref!$B$3,"")</f>
        <v/>
      </c>
    </row>
    <row r="44" spans="1:6" ht="15" customHeight="1" x14ac:dyDescent="0.2">
      <c r="A44" s="54"/>
      <c r="B44" s="136" t="s">
        <v>98</v>
      </c>
      <c r="C44" s="136"/>
      <c r="D44" s="15" t="s">
        <v>24</v>
      </c>
      <c r="E44" s="11"/>
      <c r="F44" s="32"/>
    </row>
    <row r="45" spans="1:6" ht="15" customHeight="1" x14ac:dyDescent="0.2">
      <c r="A45" s="54"/>
      <c r="B45" s="136" t="s">
        <v>25</v>
      </c>
      <c r="C45" s="136"/>
      <c r="D45" s="15" t="s">
        <v>24</v>
      </c>
      <c r="E45" s="11"/>
      <c r="F45" s="32" t="str">
        <f>IFERROR(IF(D45="No","",IF(E45=Ref!$C$3,Ref!$B$3,IF(E45=Ref!$C$4,Ref!$B$4,IF(E45=Ref!$C$5,Ref!$B$5,IF(E45=Ref!$C$6,Ref!$B$6,IF(E45=Ref!$C$7,Ref!$B$7,0))))))/Ref!$B$3,"")</f>
        <v/>
      </c>
    </row>
    <row r="46" spans="1:6" ht="30.75" customHeight="1" x14ac:dyDescent="0.2">
      <c r="A46" s="54"/>
      <c r="B46" s="136" t="s">
        <v>26</v>
      </c>
      <c r="C46" s="136"/>
      <c r="D46" s="15" t="s">
        <v>24</v>
      </c>
      <c r="E46" s="11"/>
      <c r="F46" s="32" t="str">
        <f>IFERROR(IF(D46="No","",IF(E46=Ref!$C$3,Ref!$B$3,IF(E46=Ref!$C$4,Ref!$B$4,IF(E46=Ref!$C$5,Ref!$B$5,IF(E46=Ref!$C$6,Ref!$B$6,IF(E46=Ref!$C$7,Ref!$B$7,0))))))/Ref!$B$3,"")</f>
        <v/>
      </c>
    </row>
    <row r="47" spans="1:6" ht="31.5" customHeight="1" x14ac:dyDescent="0.2">
      <c r="A47" s="54"/>
      <c r="B47" s="136" t="s">
        <v>7</v>
      </c>
      <c r="C47" s="136"/>
      <c r="D47" s="15" t="s">
        <v>24</v>
      </c>
      <c r="E47" s="11"/>
      <c r="F47" s="32" t="str">
        <f>IFERROR(IF(D47="No","",IF(E47=Ref!$C$3,Ref!$B$3,IF(E47=Ref!$C$4,Ref!$B$4,IF(E47=Ref!$C$5,Ref!$B$5,IF(E47=Ref!$C$6,Ref!$B$6,IF(E47=Ref!$C$7,Ref!$B$7,0))))))/Ref!$B$3,"")</f>
        <v/>
      </c>
    </row>
    <row r="48" spans="1:6" ht="15" customHeight="1" x14ac:dyDescent="0.2">
      <c r="A48" s="54"/>
      <c r="B48" s="136" t="s">
        <v>8</v>
      </c>
      <c r="C48" s="136"/>
      <c r="D48" s="15" t="s">
        <v>24</v>
      </c>
      <c r="E48" s="11"/>
      <c r="F48" s="32" t="str">
        <f>IFERROR(IF(D48="No","",IF(E48=Ref!$C$3,Ref!$B$3,IF(E48=Ref!$C$4,Ref!$B$4,IF(E48=Ref!$C$5,Ref!$B$5,IF(E48=Ref!$C$6,Ref!$B$6,IF(E48=Ref!$C$7,Ref!$B$7,0))))))/Ref!$B$3,"")</f>
        <v/>
      </c>
    </row>
    <row r="49" spans="1:6" ht="45.5" customHeight="1" x14ac:dyDescent="0.2">
      <c r="A49" s="54"/>
      <c r="B49" s="136" t="s">
        <v>9</v>
      </c>
      <c r="C49" s="136"/>
      <c r="D49" s="15" t="s">
        <v>24</v>
      </c>
      <c r="E49" s="11"/>
      <c r="F49" s="32" t="str">
        <f>IFERROR(IF(D49="No","",IF(E49=Ref!$C$3,Ref!$B$3,IF(E49=Ref!$C$4,Ref!$B$4,IF(E49=Ref!$C$5,Ref!$B$5,IF(E49=Ref!$C$6,Ref!$B$6,IF(E49=Ref!$C$7,Ref!$B$7,0))))))/Ref!$B$3,"")</f>
        <v/>
      </c>
    </row>
    <row r="50" spans="1:6" ht="29" customHeight="1" thickBot="1" x14ac:dyDescent="0.25">
      <c r="A50" s="55"/>
      <c r="B50" s="151" t="s">
        <v>10</v>
      </c>
      <c r="C50" s="151"/>
      <c r="D50" s="33" t="s">
        <v>24</v>
      </c>
      <c r="E50" s="34"/>
      <c r="F50" s="35" t="str">
        <f>IFERROR(IF(D50="No","",IF(E50=Ref!$C$3,Ref!$B$3,IF(E50=Ref!$C$4,Ref!$B$4,IF(E50=Ref!$C$5,Ref!$B$5,IF(E50=Ref!$C$6,Ref!$B$6,IF(E50=Ref!$C$7,Ref!$B$7,0))))))/Ref!$B$3,"")</f>
        <v/>
      </c>
    </row>
  </sheetData>
  <mergeCells count="52">
    <mergeCell ref="A8:C8"/>
    <mergeCell ref="B9:C9"/>
    <mergeCell ref="B10:C10"/>
    <mergeCell ref="B11:C11"/>
    <mergeCell ref="B30:C30"/>
    <mergeCell ref="B19:C19"/>
    <mergeCell ref="B20:C20"/>
    <mergeCell ref="B21:C21"/>
    <mergeCell ref="B22:C22"/>
    <mergeCell ref="B13:C13"/>
    <mergeCell ref="B14:C14"/>
    <mergeCell ref="B15:C15"/>
    <mergeCell ref="B16:C16"/>
    <mergeCell ref="B17:C17"/>
    <mergeCell ref="B12:C12"/>
    <mergeCell ref="B18:C18"/>
    <mergeCell ref="D3:D4"/>
    <mergeCell ref="E3:E4"/>
    <mergeCell ref="F3:F4"/>
    <mergeCell ref="A5:C5"/>
    <mergeCell ref="B6:C6"/>
    <mergeCell ref="A3:C4"/>
    <mergeCell ref="B50:C50"/>
    <mergeCell ref="B45:C45"/>
    <mergeCell ref="B34:C34"/>
    <mergeCell ref="B35:C35"/>
    <mergeCell ref="B36:C36"/>
    <mergeCell ref="B37:C37"/>
    <mergeCell ref="B38:C38"/>
    <mergeCell ref="A39:C39"/>
    <mergeCell ref="B40:C40"/>
    <mergeCell ref="B41:C41"/>
    <mergeCell ref="A42:C42"/>
    <mergeCell ref="B43:C43"/>
    <mergeCell ref="B44:C44"/>
    <mergeCell ref="B49:C49"/>
    <mergeCell ref="A1:F1"/>
    <mergeCell ref="A2:F2"/>
    <mergeCell ref="B46:C46"/>
    <mergeCell ref="B47:C47"/>
    <mergeCell ref="B48:C48"/>
    <mergeCell ref="A33:C33"/>
    <mergeCell ref="B7:C7"/>
    <mergeCell ref="A23:C23"/>
    <mergeCell ref="B24:C24"/>
    <mergeCell ref="B25:C25"/>
    <mergeCell ref="B26:C26"/>
    <mergeCell ref="B27:C27"/>
    <mergeCell ref="B28:C28"/>
    <mergeCell ref="B29:C29"/>
    <mergeCell ref="B31:C31"/>
    <mergeCell ref="B32:C32"/>
  </mergeCells>
  <conditionalFormatting sqref="E44 E41">
    <cfRule type="expression" dxfId="385" priority="34">
      <formula>D41="No"</formula>
    </cfRule>
  </conditionalFormatting>
  <conditionalFormatting sqref="F41">
    <cfRule type="expression" dxfId="384" priority="31">
      <formula>D41="No"</formula>
    </cfRule>
  </conditionalFormatting>
  <conditionalFormatting sqref="F40">
    <cfRule type="expression" dxfId="383" priority="29">
      <formula>D40="No"</formula>
    </cfRule>
  </conditionalFormatting>
  <conditionalFormatting sqref="E6">
    <cfRule type="expression" dxfId="382" priority="39">
      <formula>$D$6="No"</formula>
    </cfRule>
  </conditionalFormatting>
  <conditionalFormatting sqref="E7 E24:E32 E43 E45:E50">
    <cfRule type="expression" dxfId="381" priority="38">
      <formula>D7="No"</formula>
    </cfRule>
  </conditionalFormatting>
  <conditionalFormatting sqref="E34:E38">
    <cfRule type="expression" dxfId="380" priority="37">
      <formula>D34="No"</formula>
    </cfRule>
  </conditionalFormatting>
  <conditionalFormatting sqref="F6:F7">
    <cfRule type="expression" dxfId="379" priority="35">
      <formula>D6="No"</formula>
    </cfRule>
  </conditionalFormatting>
  <conditionalFormatting sqref="F24:F32 F43:F50">
    <cfRule type="expression" dxfId="378" priority="33">
      <formula>D24="No"</formula>
    </cfRule>
  </conditionalFormatting>
  <conditionalFormatting sqref="F34:F38">
    <cfRule type="expression" dxfId="377" priority="32">
      <formula>D34="No"</formula>
    </cfRule>
  </conditionalFormatting>
  <conditionalFormatting sqref="E40">
    <cfRule type="expression" dxfId="376" priority="30">
      <formula>D40="No"</formula>
    </cfRule>
  </conditionalFormatting>
  <conditionalFormatting sqref="E9">
    <cfRule type="expression" dxfId="375" priority="28">
      <formula>D9="No"</formula>
    </cfRule>
  </conditionalFormatting>
  <conditionalFormatting sqref="F9">
    <cfRule type="expression" dxfId="374" priority="27">
      <formula>D9="No"</formula>
    </cfRule>
  </conditionalFormatting>
  <conditionalFormatting sqref="E10">
    <cfRule type="expression" dxfId="373" priority="26">
      <formula>D10="No"</formula>
    </cfRule>
  </conditionalFormatting>
  <conditionalFormatting sqref="F10">
    <cfRule type="expression" dxfId="372" priority="25">
      <formula>D10="No"</formula>
    </cfRule>
  </conditionalFormatting>
  <conditionalFormatting sqref="E11">
    <cfRule type="expression" dxfId="371" priority="24">
      <formula>D11="No"</formula>
    </cfRule>
  </conditionalFormatting>
  <conditionalFormatting sqref="F11">
    <cfRule type="expression" dxfId="370" priority="23">
      <formula>D11="No"</formula>
    </cfRule>
  </conditionalFormatting>
  <conditionalFormatting sqref="E12">
    <cfRule type="expression" dxfId="369" priority="22">
      <formula>D12="No"</formula>
    </cfRule>
  </conditionalFormatting>
  <conditionalFormatting sqref="F12">
    <cfRule type="expression" dxfId="368" priority="21">
      <formula>D12="No"</formula>
    </cfRule>
  </conditionalFormatting>
  <conditionalFormatting sqref="E13">
    <cfRule type="expression" dxfId="367" priority="20">
      <formula>D13="No"</formula>
    </cfRule>
  </conditionalFormatting>
  <conditionalFormatting sqref="F13">
    <cfRule type="expression" dxfId="366" priority="19">
      <formula>D13="No"</formula>
    </cfRule>
  </conditionalFormatting>
  <conditionalFormatting sqref="E14">
    <cfRule type="expression" dxfId="365" priority="18">
      <formula>D14="No"</formula>
    </cfRule>
  </conditionalFormatting>
  <conditionalFormatting sqref="F14">
    <cfRule type="expression" dxfId="364" priority="17">
      <formula>D14="No"</formula>
    </cfRule>
  </conditionalFormatting>
  <conditionalFormatting sqref="E15">
    <cfRule type="expression" dxfId="363" priority="16">
      <formula>D15="No"</formula>
    </cfRule>
  </conditionalFormatting>
  <conditionalFormatting sqref="F15">
    <cfRule type="expression" dxfId="362" priority="15">
      <formula>D15="No"</formula>
    </cfRule>
  </conditionalFormatting>
  <conditionalFormatting sqref="E16">
    <cfRule type="expression" dxfId="361" priority="14">
      <formula>D16="No"</formula>
    </cfRule>
  </conditionalFormatting>
  <conditionalFormatting sqref="F16">
    <cfRule type="expression" dxfId="360" priority="13">
      <formula>D16="No"</formula>
    </cfRule>
  </conditionalFormatting>
  <conditionalFormatting sqref="E17">
    <cfRule type="expression" dxfId="359" priority="12">
      <formula>D17="No"</formula>
    </cfRule>
  </conditionalFormatting>
  <conditionalFormatting sqref="F17">
    <cfRule type="expression" dxfId="358" priority="11">
      <formula>D17="No"</formula>
    </cfRule>
  </conditionalFormatting>
  <conditionalFormatting sqref="E18">
    <cfRule type="expression" dxfId="357" priority="10">
      <formula>D18="No"</formula>
    </cfRule>
  </conditionalFormatting>
  <conditionalFormatting sqref="F18">
    <cfRule type="expression" dxfId="356" priority="9">
      <formula>D18="No"</formula>
    </cfRule>
  </conditionalFormatting>
  <conditionalFormatting sqref="E19">
    <cfRule type="expression" dxfId="355" priority="8">
      <formula>D19="No"</formula>
    </cfRule>
  </conditionalFormatting>
  <conditionalFormatting sqref="F19">
    <cfRule type="expression" dxfId="354" priority="7">
      <formula>D19="No"</formula>
    </cfRule>
  </conditionalFormatting>
  <conditionalFormatting sqref="E20">
    <cfRule type="expression" dxfId="353" priority="6">
      <formula>D20="No"</formula>
    </cfRule>
  </conditionalFormatting>
  <conditionalFormatting sqref="F20">
    <cfRule type="expression" dxfId="352" priority="5">
      <formula>D20="No"</formula>
    </cfRule>
  </conditionalFormatting>
  <conditionalFormatting sqref="E21">
    <cfRule type="expression" dxfId="351" priority="4">
      <formula>D21="No"</formula>
    </cfRule>
  </conditionalFormatting>
  <conditionalFormatting sqref="F21">
    <cfRule type="expression" dxfId="350" priority="3">
      <formula>D21="No"</formula>
    </cfRule>
  </conditionalFormatting>
  <conditionalFormatting sqref="E22">
    <cfRule type="expression" dxfId="349" priority="2">
      <formula>D22="No"</formula>
    </cfRule>
  </conditionalFormatting>
  <conditionalFormatting sqref="F22">
    <cfRule type="expression" dxfId="348" priority="1">
      <formula>D22="No"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Ref!$C$3:$C$7</xm:f>
          </x14:formula1>
          <xm:sqref>E24:E32 E40:E41 E34:E38 E43:E50 E6:E7 E9:E22</xm:sqref>
        </x14:dataValidation>
        <x14:dataValidation type="list" allowBlank="1" showInputMessage="1" showErrorMessage="1" xr:uid="{00000000-0002-0000-0300-000001000000}">
          <x14:formula1>
            <xm:f>Ref!$E$3:$E$4</xm:f>
          </x14:formula1>
          <xm:sqref>D40:D41 D34:D38 D24:D32 D43:D50 D6:D7 D9:D22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sheetPr>
  <dimension ref="A1:F25"/>
  <sheetViews>
    <sheetView showGridLines="0" zoomScale="90" zoomScaleNormal="90" workbookViewId="0">
      <selection activeCell="E6" sqref="E6"/>
    </sheetView>
  </sheetViews>
  <sheetFormatPr baseColWidth="10" defaultColWidth="8.83203125" defaultRowHeight="15" x14ac:dyDescent="0.2"/>
  <cols>
    <col min="1" max="1" width="5.1640625" customWidth="1"/>
    <col min="2" max="2" width="4.83203125" customWidth="1"/>
    <col min="3" max="3" width="97" customWidth="1"/>
    <col min="4" max="4" width="19.83203125" customWidth="1"/>
    <col min="5" max="5" width="17.5" customWidth="1"/>
    <col min="6" max="6" width="19.33203125" style="1" customWidth="1"/>
  </cols>
  <sheetData>
    <row r="1" spans="1:6" s="2" customFormat="1" ht="29" x14ac:dyDescent="0.35">
      <c r="A1" s="137" t="s">
        <v>77</v>
      </c>
      <c r="B1" s="138"/>
      <c r="C1" s="138"/>
      <c r="D1" s="138"/>
      <c r="E1" s="138"/>
      <c r="F1" s="139"/>
    </row>
    <row r="2" spans="1:6" s="2" customFormat="1" ht="36" customHeight="1" x14ac:dyDescent="0.35">
      <c r="A2" s="140" t="s">
        <v>100</v>
      </c>
      <c r="B2" s="141"/>
      <c r="C2" s="141"/>
      <c r="D2" s="141"/>
      <c r="E2" s="141"/>
      <c r="F2" s="142"/>
    </row>
    <row r="3" spans="1:6" x14ac:dyDescent="0.2">
      <c r="A3" s="153" t="s">
        <v>18</v>
      </c>
      <c r="B3" s="154"/>
      <c r="C3" s="155"/>
      <c r="D3" s="143" t="s">
        <v>21</v>
      </c>
      <c r="E3" s="145" t="s">
        <v>19</v>
      </c>
      <c r="F3" s="147" t="s">
        <v>20</v>
      </c>
    </row>
    <row r="4" spans="1:6" x14ac:dyDescent="0.2">
      <c r="A4" s="156"/>
      <c r="B4" s="157"/>
      <c r="C4" s="158"/>
      <c r="D4" s="144"/>
      <c r="E4" s="146"/>
      <c r="F4" s="148"/>
    </row>
    <row r="5" spans="1:6" x14ac:dyDescent="0.2">
      <c r="A5" s="149" t="s">
        <v>61</v>
      </c>
      <c r="B5" s="150"/>
      <c r="C5" s="150"/>
      <c r="D5" s="14"/>
      <c r="E5" s="14"/>
      <c r="F5" s="30">
        <f>IFERROR(AVERAGE(F6:F6),"")</f>
        <v>0.25</v>
      </c>
    </row>
    <row r="6" spans="1:6" ht="16" x14ac:dyDescent="0.2">
      <c r="A6" s="54"/>
      <c r="B6" s="136" t="s">
        <v>83</v>
      </c>
      <c r="C6" s="136"/>
      <c r="D6" s="15" t="s">
        <v>23</v>
      </c>
      <c r="E6" s="11" t="s">
        <v>16</v>
      </c>
      <c r="F6" s="32">
        <f>IFERROR(IF(D6="No","",IF(E6=Ref!$C$3,Ref!$B$3,IF(E6=Ref!$C$4,Ref!$B$4,IF(E6=Ref!$C$5,Ref!$B$5,IF(E6=Ref!$C$6,Ref!$B$6,IF(E6=Ref!$C$7,Ref!$B$7,0))))))/Ref!$B$3,"")</f>
        <v>0.25</v>
      </c>
    </row>
    <row r="7" spans="1:6" x14ac:dyDescent="0.2">
      <c r="A7" s="149" t="s">
        <v>62</v>
      </c>
      <c r="B7" s="150"/>
      <c r="C7" s="150"/>
      <c r="D7" s="14"/>
      <c r="E7" s="14"/>
      <c r="F7" s="30">
        <f>IFERROR(AVERAGE(F8:F12),"")</f>
        <v>0.75</v>
      </c>
    </row>
    <row r="8" spans="1:6" ht="16" x14ac:dyDescent="0.2">
      <c r="A8" s="54"/>
      <c r="B8" s="136" t="s">
        <v>84</v>
      </c>
      <c r="C8" s="136"/>
      <c r="D8" s="15" t="s">
        <v>24</v>
      </c>
      <c r="E8" s="11"/>
      <c r="F8" s="32" t="str">
        <f>IFERROR(IF(D8="No","",IF(E8=Ref!$C$3,Ref!$B$3,IF(E8=Ref!$C$4,Ref!$B$4,IF(E8=Ref!$C$5,Ref!$B$5,IF(E8=Ref!$C$6,Ref!$B$6,IF(E8=Ref!$C$7,Ref!$B$7,0))))))/Ref!$B$3,"")</f>
        <v/>
      </c>
    </row>
    <row r="9" spans="1:6" ht="16" x14ac:dyDescent="0.2">
      <c r="A9" s="54"/>
      <c r="B9" s="136" t="s">
        <v>27</v>
      </c>
      <c r="C9" s="136"/>
      <c r="D9" s="15" t="s">
        <v>23</v>
      </c>
      <c r="E9" s="11" t="s">
        <v>14</v>
      </c>
      <c r="F9" s="32">
        <f>IFERROR(IF(D9="No","",IF(E9=Ref!$C$3,Ref!$B$3,IF(E9=Ref!$C$4,Ref!$B$4,IF(E9=Ref!$C$5,Ref!$B$5,IF(E9=Ref!$C$6,Ref!$B$6,IF(E9=Ref!$C$7,Ref!$B$7,0))))))/Ref!$B$3,"")</f>
        <v>0.75</v>
      </c>
    </row>
    <row r="10" spans="1:6" ht="16" x14ac:dyDescent="0.2">
      <c r="A10" s="54"/>
      <c r="B10" s="136" t="s">
        <v>28</v>
      </c>
      <c r="C10" s="136"/>
      <c r="D10" s="15" t="s">
        <v>24</v>
      </c>
      <c r="E10" s="11"/>
      <c r="F10" s="32" t="str">
        <f>IFERROR(IF(D10="No","",IF(E10=Ref!$C$3,Ref!$B$3,IF(E10=Ref!$C$4,Ref!$B$4,IF(E10=Ref!$C$5,Ref!$B$5,IF(E10=Ref!$C$6,Ref!$B$6,IF(E10=Ref!$C$7,Ref!$B$7,0))))))/Ref!$B$3,"")</f>
        <v/>
      </c>
    </row>
    <row r="11" spans="1:6" ht="16" x14ac:dyDescent="0.2">
      <c r="A11" s="54"/>
      <c r="B11" s="136" t="s">
        <v>29</v>
      </c>
      <c r="C11" s="136"/>
      <c r="D11" s="15" t="s">
        <v>24</v>
      </c>
      <c r="E11" s="11"/>
      <c r="F11" s="32" t="str">
        <f>IFERROR(IF(D11="No","",IF(E11=Ref!$C$3,Ref!$B$3,IF(E11=Ref!$C$4,Ref!$B$4,IF(E11=Ref!$C$5,Ref!$B$5,IF(E11=Ref!$C$6,Ref!$B$6,IF(E11=Ref!$C$7,Ref!$B$7,0))))))/Ref!$B$3,"")</f>
        <v/>
      </c>
    </row>
    <row r="12" spans="1:6" ht="16" x14ac:dyDescent="0.2">
      <c r="A12" s="54"/>
      <c r="B12" s="136" t="s">
        <v>30</v>
      </c>
      <c r="C12" s="136"/>
      <c r="D12" s="15" t="s">
        <v>24</v>
      </c>
      <c r="E12" s="11"/>
      <c r="F12" s="32" t="str">
        <f>IFERROR(IF(D12="No","",IF(E12=Ref!$C$3,Ref!$B$3,IF(E12=Ref!$C$4,Ref!$B$4,IF(E12=Ref!$C$5,Ref!$B$5,IF(E12=Ref!$C$6,Ref!$B$6,IF(E12=Ref!$C$7,Ref!$B$7,0))))))/Ref!$B$3,"")</f>
        <v/>
      </c>
    </row>
    <row r="13" spans="1:6" x14ac:dyDescent="0.2">
      <c r="A13" s="149" t="s">
        <v>63</v>
      </c>
      <c r="B13" s="150"/>
      <c r="C13" s="150"/>
      <c r="D13" s="14"/>
      <c r="E13" s="14"/>
      <c r="F13" s="30">
        <f>IFERROR(AVERAGE(F14:F15),"")</f>
        <v>0.25</v>
      </c>
    </row>
    <row r="14" spans="1:6" ht="16" x14ac:dyDescent="0.2">
      <c r="A14" s="54"/>
      <c r="B14" s="136" t="s">
        <v>3</v>
      </c>
      <c r="C14" s="136"/>
      <c r="D14" s="15" t="s">
        <v>24</v>
      </c>
      <c r="E14" s="11"/>
      <c r="F14" s="32" t="str">
        <f>IFERROR(IF(D14="No","",IF(E14=Ref!$C$3,Ref!$B$3,IF(E14=Ref!$C$4,Ref!$B$4,IF(E14=Ref!$C$5,Ref!$B$5,IF(E14=Ref!$C$6,Ref!$B$6,IF(E14=Ref!$C$7,Ref!$B$7,0))))))/Ref!$B$3,"")</f>
        <v/>
      </c>
    </row>
    <row r="15" spans="1:6" ht="16" x14ac:dyDescent="0.2">
      <c r="A15" s="54"/>
      <c r="B15" s="136" t="s">
        <v>85</v>
      </c>
      <c r="C15" s="136"/>
      <c r="D15" s="15" t="s">
        <v>23</v>
      </c>
      <c r="E15" s="11" t="s">
        <v>16</v>
      </c>
      <c r="F15" s="32">
        <f>IFERROR(IF(D15="No","",IF(E15=Ref!$C$3,Ref!$B$3,IF(E15=Ref!$C$4,Ref!$B$4,IF(E15=Ref!$C$5,Ref!$B$5,IF(E15=Ref!$C$6,Ref!$B$6,IF(E15=Ref!$C$7,Ref!$B$7,0))))))/Ref!$B$3,"")</f>
        <v>0.25</v>
      </c>
    </row>
    <row r="16" spans="1:6" x14ac:dyDescent="0.2">
      <c r="A16" s="149" t="s">
        <v>64</v>
      </c>
      <c r="B16" s="150"/>
      <c r="C16" s="150"/>
      <c r="D16" s="14"/>
      <c r="E16" s="14"/>
      <c r="F16" s="30" t="str">
        <f>IFERROR(AVERAGE(F17:F19),"")</f>
        <v/>
      </c>
    </row>
    <row r="17" spans="1:6" ht="16" x14ac:dyDescent="0.2">
      <c r="A17" s="54"/>
      <c r="B17" s="159" t="s">
        <v>111</v>
      </c>
      <c r="C17" s="160"/>
      <c r="D17" s="15" t="s">
        <v>24</v>
      </c>
      <c r="E17" s="11"/>
      <c r="F17" s="32" t="str">
        <f>IFERROR(IF(D17="No","",IF(E17=Ref!$C$3,Ref!$B$3,IF(E17=Ref!$C$4,Ref!$B$4,IF(E17=Ref!$C$5,Ref!$B$5,IF(E17=Ref!$C$6,Ref!$B$6,IF(E17=Ref!$C$7,Ref!$B$7,0))))))/Ref!$B$3,"")</f>
        <v/>
      </c>
    </row>
    <row r="18" spans="1:6" ht="16" x14ac:dyDescent="0.2">
      <c r="A18" s="54"/>
      <c r="B18" s="159" t="s">
        <v>112</v>
      </c>
      <c r="C18" s="160"/>
      <c r="D18" s="15" t="s">
        <v>24</v>
      </c>
      <c r="E18" s="11"/>
      <c r="F18" s="32" t="str">
        <f>IFERROR(IF(D18="No","",IF(E18=Ref!$C$3,Ref!$B$3,IF(E18=Ref!$C$4,Ref!$B$4,IF(E18=Ref!$C$5,Ref!$B$5,IF(E18=Ref!$C$6,Ref!$B$6,IF(E18=Ref!$C$7,Ref!$B$7,0))))))/Ref!$B$3,"")</f>
        <v/>
      </c>
    </row>
    <row r="19" spans="1:6" ht="16" x14ac:dyDescent="0.2">
      <c r="A19" s="54"/>
      <c r="B19" s="159" t="s">
        <v>113</v>
      </c>
      <c r="C19" s="160"/>
      <c r="D19" s="15" t="s">
        <v>24</v>
      </c>
      <c r="E19" s="11"/>
      <c r="F19" s="32" t="str">
        <f>IFERROR(IF(D19="No","",IF(E19=Ref!$C$3,Ref!$B$3,IF(E19=Ref!$C$4,Ref!$B$4,IF(E19=Ref!$C$5,Ref!$B$5,IF(E19=Ref!$C$6,Ref!$B$6,IF(E19=Ref!$C$7,Ref!$B$7,0))))))/Ref!$B$3,"")</f>
        <v/>
      </c>
    </row>
    <row r="20" spans="1:6" x14ac:dyDescent="0.2">
      <c r="A20" s="149" t="s">
        <v>65</v>
      </c>
      <c r="B20" s="150"/>
      <c r="C20" s="150"/>
      <c r="D20" s="14"/>
      <c r="E20" s="14"/>
      <c r="F20" s="30">
        <f>IFERROR(AVERAGE(F21:F25),"")</f>
        <v>0.5</v>
      </c>
    </row>
    <row r="21" spans="1:6" ht="30" customHeight="1" x14ac:dyDescent="0.2">
      <c r="A21" s="54"/>
      <c r="B21" s="136" t="s">
        <v>31</v>
      </c>
      <c r="C21" s="136"/>
      <c r="D21" s="15" t="s">
        <v>24</v>
      </c>
      <c r="E21" s="11"/>
      <c r="F21" s="32" t="str">
        <f>IFERROR(IF(D21="No","",IF(E21=Ref!$C$3,Ref!$B$3,IF(E21=Ref!$C$4,Ref!$B$4,IF(E21=Ref!$C$5,Ref!$B$5,IF(E21=Ref!$C$6,Ref!$B$6,IF(E21=Ref!$C$7,Ref!$B$7,0))))))/Ref!$B$3,"")</f>
        <v/>
      </c>
    </row>
    <row r="22" spans="1:6" ht="16" x14ac:dyDescent="0.2">
      <c r="A22" s="54"/>
      <c r="B22" s="136" t="s">
        <v>86</v>
      </c>
      <c r="C22" s="136"/>
      <c r="D22" s="15" t="s">
        <v>24</v>
      </c>
      <c r="E22" s="11"/>
      <c r="F22" s="32" t="str">
        <f>IFERROR(IF(D22="No","",IF(E22=Ref!$C$3,Ref!$B$3,IF(E22=Ref!$C$4,Ref!$B$4,IF(E22=Ref!$C$5,Ref!$B$5,IF(E22=Ref!$C$6,Ref!$B$6,IF(E22=Ref!$C$7,Ref!$B$7,0))))))/Ref!$B$3,"")</f>
        <v/>
      </c>
    </row>
    <row r="23" spans="1:6" ht="16" x14ac:dyDescent="0.2">
      <c r="A23" s="54"/>
      <c r="B23" s="136" t="s">
        <v>32</v>
      </c>
      <c r="C23" s="136"/>
      <c r="D23" s="15" t="s">
        <v>23</v>
      </c>
      <c r="E23" s="11" t="s">
        <v>15</v>
      </c>
      <c r="F23" s="32">
        <f>IFERROR(IF(D23="No","",IF(E23=Ref!$C$3,Ref!$B$3,IF(E23=Ref!$C$4,Ref!$B$4,IF(E23=Ref!$C$5,Ref!$B$5,IF(E23=Ref!$C$6,Ref!$B$6,IF(E23=Ref!$C$7,Ref!$B$7,0))))))/Ref!$B$3,"")</f>
        <v>0.5</v>
      </c>
    </row>
    <row r="24" spans="1:6" ht="32.25" customHeight="1" x14ac:dyDescent="0.2">
      <c r="A24" s="54"/>
      <c r="B24" s="136" t="s">
        <v>33</v>
      </c>
      <c r="C24" s="136"/>
      <c r="D24" s="15" t="s">
        <v>24</v>
      </c>
      <c r="E24" s="11"/>
      <c r="F24" s="32" t="str">
        <f>IFERROR(IF(D24="No","",IF(E24=Ref!$C$3,Ref!$B$3,IF(E24=Ref!$C$4,Ref!$B$4,IF(E24=Ref!$C$5,Ref!$B$5,IF(E24=Ref!$C$6,Ref!$B$6,IF(E24=Ref!$C$7,Ref!$B$7,0))))))/Ref!$B$3,"")</f>
        <v/>
      </c>
    </row>
    <row r="25" spans="1:6" ht="29" customHeight="1" thickBot="1" x14ac:dyDescent="0.25">
      <c r="A25" s="55"/>
      <c r="B25" s="151" t="s">
        <v>34</v>
      </c>
      <c r="C25" s="151"/>
      <c r="D25" s="33" t="s">
        <v>24</v>
      </c>
      <c r="E25" s="34"/>
      <c r="F25" s="35" t="str">
        <f>IFERROR(IF(D25="No","",IF(E25=Ref!$C$3,Ref!$B$3,IF(E25=Ref!$C$4,Ref!$B$4,IF(E25=Ref!$C$5,Ref!$B$5,IF(E25=Ref!$C$6,Ref!$B$6,IF(E25=Ref!$C$7,Ref!$B$7,0))))))/Ref!$B$3,"")</f>
        <v/>
      </c>
    </row>
  </sheetData>
  <mergeCells count="27">
    <mergeCell ref="A3:C4"/>
    <mergeCell ref="D3:D4"/>
    <mergeCell ref="E3:E4"/>
    <mergeCell ref="F3:F4"/>
    <mergeCell ref="A5:C5"/>
    <mergeCell ref="B10:C10"/>
    <mergeCell ref="B11:C11"/>
    <mergeCell ref="B6:C6"/>
    <mergeCell ref="A7:C7"/>
    <mergeCell ref="B8:C8"/>
    <mergeCell ref="B9:C9"/>
    <mergeCell ref="A1:F1"/>
    <mergeCell ref="A2:F2"/>
    <mergeCell ref="B24:C24"/>
    <mergeCell ref="B25:C25"/>
    <mergeCell ref="B18:C18"/>
    <mergeCell ref="B19:C19"/>
    <mergeCell ref="B21:C21"/>
    <mergeCell ref="B22:C22"/>
    <mergeCell ref="B23:C23"/>
    <mergeCell ref="B17:C17"/>
    <mergeCell ref="A16:C16"/>
    <mergeCell ref="A20:C20"/>
    <mergeCell ref="B12:C12"/>
    <mergeCell ref="A13:C13"/>
    <mergeCell ref="B14:C14"/>
    <mergeCell ref="B15:C15"/>
  </mergeCells>
  <conditionalFormatting sqref="E6 E8:E12 E14:E15 E17:E19 E21:E25">
    <cfRule type="expression" dxfId="347" priority="10">
      <formula>D6="No"</formula>
    </cfRule>
  </conditionalFormatting>
  <conditionalFormatting sqref="F6 F8:F12 F14:F15 F17:F19 F21:F25">
    <cfRule type="expression" dxfId="346" priority="5">
      <formula>D6="No"</formula>
    </cfRule>
  </conditionalFormatting>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0000000}">
          <x14:formula1>
            <xm:f>Ref!$E$3:$E$4</xm:f>
          </x14:formula1>
          <xm:sqref>D6 D8:D12 D14:D15 D17:D19 D21:D25</xm:sqref>
        </x14:dataValidation>
        <x14:dataValidation type="list" allowBlank="1" showInputMessage="1" showErrorMessage="1" xr:uid="{00000000-0002-0000-0400-000001000000}">
          <x14:formula1>
            <xm:f>Ref!$C$3:$C$7</xm:f>
          </x14:formula1>
          <xm:sqref>E6 E8:E12 E14:E15 E17:E19 E21:E25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5"/>
  </sheetPr>
  <dimension ref="A1:F25"/>
  <sheetViews>
    <sheetView showGridLines="0" zoomScale="90" zoomScaleNormal="90" workbookViewId="0">
      <selection activeCell="I23" sqref="I23"/>
    </sheetView>
  </sheetViews>
  <sheetFormatPr baseColWidth="10" defaultColWidth="8.83203125" defaultRowHeight="15" x14ac:dyDescent="0.2"/>
  <cols>
    <col min="1" max="1" width="5.1640625" customWidth="1"/>
    <col min="2" max="2" width="4.83203125" customWidth="1"/>
    <col min="3" max="3" width="96.83203125" customWidth="1"/>
    <col min="4" max="4" width="19.83203125" customWidth="1"/>
    <col min="5" max="5" width="17.5" customWidth="1"/>
    <col min="6" max="6" width="19.33203125" style="1" customWidth="1"/>
  </cols>
  <sheetData>
    <row r="1" spans="1:6" s="2" customFormat="1" ht="29" x14ac:dyDescent="0.35">
      <c r="A1" s="137" t="s">
        <v>77</v>
      </c>
      <c r="B1" s="138"/>
      <c r="C1" s="138"/>
      <c r="D1" s="138"/>
      <c r="E1" s="138"/>
      <c r="F1" s="139"/>
    </row>
    <row r="2" spans="1:6" s="2" customFormat="1" ht="32.25" customHeight="1" x14ac:dyDescent="0.35">
      <c r="A2" s="140" t="s">
        <v>100</v>
      </c>
      <c r="B2" s="141"/>
      <c r="C2" s="141"/>
      <c r="D2" s="141"/>
      <c r="E2" s="141"/>
      <c r="F2" s="142"/>
    </row>
    <row r="3" spans="1:6" ht="15" customHeight="1" x14ac:dyDescent="0.2">
      <c r="A3" s="153" t="s">
        <v>18</v>
      </c>
      <c r="B3" s="154"/>
      <c r="C3" s="155"/>
      <c r="D3" s="143" t="s">
        <v>21</v>
      </c>
      <c r="E3" s="145" t="s">
        <v>19</v>
      </c>
      <c r="F3" s="147" t="s">
        <v>20</v>
      </c>
    </row>
    <row r="4" spans="1:6" x14ac:dyDescent="0.2">
      <c r="A4" s="156"/>
      <c r="B4" s="157"/>
      <c r="C4" s="158"/>
      <c r="D4" s="144"/>
      <c r="E4" s="146"/>
      <c r="F4" s="148"/>
    </row>
    <row r="5" spans="1:6" x14ac:dyDescent="0.2">
      <c r="A5" s="149" t="s">
        <v>61</v>
      </c>
      <c r="B5" s="150"/>
      <c r="C5" s="150"/>
      <c r="D5" s="14"/>
      <c r="E5" s="14"/>
      <c r="F5" s="30" t="str">
        <f>IFERROR(AVERAGE(F6:F6),"")</f>
        <v/>
      </c>
    </row>
    <row r="6" spans="1:6" ht="16" customHeight="1" x14ac:dyDescent="0.2">
      <c r="A6" s="54"/>
      <c r="B6" s="136" t="s">
        <v>83</v>
      </c>
      <c r="C6" s="136"/>
      <c r="D6" s="15" t="s">
        <v>24</v>
      </c>
      <c r="E6" s="11"/>
      <c r="F6" s="32" t="str">
        <f>IFERROR(IF(D6="No","",IF(E6=Ref!$C$3,Ref!$B$3,IF(E6=Ref!$C$4,Ref!$B$4,IF(E6=Ref!$C$5,Ref!$B$5,IF(E6=Ref!$C$6,Ref!$B$6,IF(E6=Ref!$C$7,Ref!$B$7,0))))))/Ref!$B$3,"")</f>
        <v/>
      </c>
    </row>
    <row r="7" spans="1:6" x14ac:dyDescent="0.2">
      <c r="A7" s="149" t="s">
        <v>62</v>
      </c>
      <c r="B7" s="150"/>
      <c r="C7" s="150"/>
      <c r="D7" s="14"/>
      <c r="E7" s="14"/>
      <c r="F7" s="30">
        <f>IFERROR(AVERAGE(F8:F12),"")</f>
        <v>0.5</v>
      </c>
    </row>
    <row r="8" spans="1:6" ht="16" customHeight="1" x14ac:dyDescent="0.2">
      <c r="A8" s="54"/>
      <c r="B8" s="136" t="s">
        <v>84</v>
      </c>
      <c r="C8" s="136"/>
      <c r="D8" s="15" t="s">
        <v>24</v>
      </c>
      <c r="E8" s="11"/>
      <c r="F8" s="32" t="str">
        <f>IFERROR(IF(D8="No","",IF(E8=Ref!$C$3,Ref!$B$3,IF(E8=Ref!$C$4,Ref!$B$4,IF(E8=Ref!$C$5,Ref!$B$5,IF(E8=Ref!$C$6,Ref!$B$6,IF(E8=Ref!$C$7,Ref!$B$7,0))))))/Ref!$B$3,"")</f>
        <v/>
      </c>
    </row>
    <row r="9" spans="1:6" ht="16" customHeight="1" x14ac:dyDescent="0.2">
      <c r="A9" s="54"/>
      <c r="B9" s="136" t="s">
        <v>27</v>
      </c>
      <c r="C9" s="136"/>
      <c r="D9" s="15" t="s">
        <v>24</v>
      </c>
      <c r="E9" s="11"/>
      <c r="F9" s="32" t="str">
        <f>IFERROR(IF(D9="No","",IF(E9=Ref!$C$3,Ref!$B$3,IF(E9=Ref!$C$4,Ref!$B$4,IF(E9=Ref!$C$5,Ref!$B$5,IF(E9=Ref!$C$6,Ref!$B$6,IF(E9=Ref!$C$7,Ref!$B$7,0))))))/Ref!$B$3,"")</f>
        <v/>
      </c>
    </row>
    <row r="10" spans="1:6" ht="16" customHeight="1" x14ac:dyDescent="0.2">
      <c r="A10" s="54"/>
      <c r="B10" s="136" t="s">
        <v>28</v>
      </c>
      <c r="C10" s="136"/>
      <c r="D10" s="15" t="s">
        <v>23</v>
      </c>
      <c r="E10" s="11" t="s">
        <v>15</v>
      </c>
      <c r="F10" s="32">
        <f>IFERROR(IF(D10="No","",IF(E10=Ref!$C$3,Ref!$B$3,IF(E10=Ref!$C$4,Ref!$B$4,IF(E10=Ref!$C$5,Ref!$B$5,IF(E10=Ref!$C$6,Ref!$B$6,IF(E10=Ref!$C$7,Ref!$B$7,0))))))/Ref!$B$3,"")</f>
        <v>0.5</v>
      </c>
    </row>
    <row r="11" spans="1:6" ht="16" customHeight="1" x14ac:dyDescent="0.2">
      <c r="A11" s="54"/>
      <c r="B11" s="136" t="s">
        <v>29</v>
      </c>
      <c r="C11" s="136"/>
      <c r="D11" s="15" t="s">
        <v>24</v>
      </c>
      <c r="E11" s="11"/>
      <c r="F11" s="32" t="str">
        <f>IFERROR(IF(D11="No","",IF(E11=Ref!$C$3,Ref!$B$3,IF(E11=Ref!$C$4,Ref!$B$4,IF(E11=Ref!$C$5,Ref!$B$5,IF(E11=Ref!$C$6,Ref!$B$6,IF(E11=Ref!$C$7,Ref!$B$7,0))))))/Ref!$B$3,"")</f>
        <v/>
      </c>
    </row>
    <row r="12" spans="1:6" ht="16" customHeight="1" x14ac:dyDescent="0.2">
      <c r="A12" s="54"/>
      <c r="B12" s="136" t="s">
        <v>30</v>
      </c>
      <c r="C12" s="136"/>
      <c r="D12" s="15" t="s">
        <v>24</v>
      </c>
      <c r="E12" s="11"/>
      <c r="F12" s="32" t="str">
        <f>IFERROR(IF(D12="No","",IF(E12=Ref!$C$3,Ref!$B$3,IF(E12=Ref!$C$4,Ref!$B$4,IF(E12=Ref!$C$5,Ref!$B$5,IF(E12=Ref!$C$6,Ref!$B$6,IF(E12=Ref!$C$7,Ref!$B$7,0))))))/Ref!$B$3,"")</f>
        <v/>
      </c>
    </row>
    <row r="13" spans="1:6" x14ac:dyDescent="0.2">
      <c r="A13" s="149" t="s">
        <v>63</v>
      </c>
      <c r="B13" s="150"/>
      <c r="C13" s="150"/>
      <c r="D13" s="14"/>
      <c r="E13" s="14"/>
      <c r="F13" s="30" t="str">
        <f>IFERROR(AVERAGE(F14:F15),"")</f>
        <v/>
      </c>
    </row>
    <row r="14" spans="1:6" ht="16" customHeight="1" x14ac:dyDescent="0.2">
      <c r="A14" s="54"/>
      <c r="B14" s="136" t="s">
        <v>3</v>
      </c>
      <c r="C14" s="136"/>
      <c r="D14" s="15" t="s">
        <v>24</v>
      </c>
      <c r="E14" s="11"/>
      <c r="F14" s="32" t="str">
        <f>IFERROR(IF(D14="No","",IF(E14=Ref!$C$3,Ref!$B$3,IF(E14=Ref!$C$4,Ref!$B$4,IF(E14=Ref!$C$5,Ref!$B$5,IF(E14=Ref!$C$6,Ref!$B$6,IF(E14=Ref!$C$7,Ref!$B$7,0))))))/Ref!$B$3,"")</f>
        <v/>
      </c>
    </row>
    <row r="15" spans="1:6" ht="16" customHeight="1" x14ac:dyDescent="0.2">
      <c r="A15" s="54"/>
      <c r="B15" s="136" t="s">
        <v>85</v>
      </c>
      <c r="C15" s="136"/>
      <c r="D15" s="15" t="s">
        <v>24</v>
      </c>
      <c r="E15" s="11"/>
      <c r="F15" s="32" t="str">
        <f>IFERROR(IF(D15="No","",IF(E15=Ref!$C$3,Ref!$B$3,IF(E15=Ref!$C$4,Ref!$B$4,IF(E15=Ref!$C$5,Ref!$B$5,IF(E15=Ref!$C$6,Ref!$B$6,IF(E15=Ref!$C$7,Ref!$B$7,0))))))/Ref!$B$3,"")</f>
        <v/>
      </c>
    </row>
    <row r="16" spans="1:6" x14ac:dyDescent="0.2">
      <c r="A16" s="149" t="s">
        <v>64</v>
      </c>
      <c r="B16" s="150"/>
      <c r="C16" s="150"/>
      <c r="D16" s="14"/>
      <c r="E16" s="14"/>
      <c r="F16" s="30">
        <f>IFERROR(AVERAGE(F17:F19),"")</f>
        <v>0.25</v>
      </c>
    </row>
    <row r="17" spans="1:6" ht="16" customHeight="1" x14ac:dyDescent="0.2">
      <c r="A17" s="54"/>
      <c r="B17" s="159" t="s">
        <v>111</v>
      </c>
      <c r="C17" s="160"/>
      <c r="D17" s="15" t="s">
        <v>24</v>
      </c>
      <c r="E17" s="11"/>
      <c r="F17" s="32" t="str">
        <f>IFERROR(IF(D17="No","",IF(E17=Ref!$C$3,Ref!$B$3,IF(E17=Ref!$C$4,Ref!$B$4,IF(E17=Ref!$C$5,Ref!$B$5,IF(E17=Ref!$C$6,Ref!$B$6,IF(E17=Ref!$C$7,Ref!$B$7,0))))))/Ref!$B$3,"")</f>
        <v/>
      </c>
    </row>
    <row r="18" spans="1:6" ht="16" customHeight="1" x14ac:dyDescent="0.2">
      <c r="A18" s="54"/>
      <c r="B18" s="159" t="s">
        <v>112</v>
      </c>
      <c r="C18" s="160"/>
      <c r="D18" s="15" t="s">
        <v>23</v>
      </c>
      <c r="E18" s="11" t="s">
        <v>16</v>
      </c>
      <c r="F18" s="32">
        <f>IFERROR(IF(D18="No","",IF(E18=Ref!$C$3,Ref!$B$3,IF(E18=Ref!$C$4,Ref!$B$4,IF(E18=Ref!$C$5,Ref!$B$5,IF(E18=Ref!$C$6,Ref!$B$6,IF(E18=Ref!$C$7,Ref!$B$7,0))))))/Ref!$B$3,"")</f>
        <v>0.25</v>
      </c>
    </row>
    <row r="19" spans="1:6" ht="16" customHeight="1" x14ac:dyDescent="0.2">
      <c r="A19" s="54"/>
      <c r="B19" s="159" t="s">
        <v>113</v>
      </c>
      <c r="C19" s="160"/>
      <c r="D19" s="15" t="s">
        <v>24</v>
      </c>
      <c r="E19" s="11"/>
      <c r="F19" s="32" t="str">
        <f>IFERROR(IF(D19="No","",IF(E19=Ref!$C$3,Ref!$B$3,IF(E19=Ref!$C$4,Ref!$B$4,IF(E19=Ref!$C$5,Ref!$B$5,IF(E19=Ref!$C$6,Ref!$B$6,IF(E19=Ref!$C$7,Ref!$B$7,0))))))/Ref!$B$3,"")</f>
        <v/>
      </c>
    </row>
    <row r="20" spans="1:6" x14ac:dyDescent="0.2">
      <c r="A20" s="149" t="s">
        <v>65</v>
      </c>
      <c r="B20" s="150"/>
      <c r="C20" s="150"/>
      <c r="D20" s="14"/>
      <c r="E20" s="14"/>
      <c r="F20" s="30" t="str">
        <f>IFERROR(AVERAGE(F21:F25),"")</f>
        <v/>
      </c>
    </row>
    <row r="21" spans="1:6" ht="32" customHeight="1" x14ac:dyDescent="0.2">
      <c r="A21" s="54"/>
      <c r="B21" s="136" t="s">
        <v>31</v>
      </c>
      <c r="C21" s="136"/>
      <c r="D21" s="15" t="s">
        <v>24</v>
      </c>
      <c r="E21" s="11"/>
      <c r="F21" s="32" t="str">
        <f>IFERROR(IF(D21="No","",IF(E21=Ref!$C$3,Ref!$B$3,IF(E21=Ref!$C$4,Ref!$B$4,IF(E21=Ref!$C$5,Ref!$B$5,IF(E21=Ref!$C$6,Ref!$B$6,IF(E21=Ref!$C$7,Ref!$B$7,0))))))/Ref!$B$3,"")</f>
        <v/>
      </c>
    </row>
    <row r="22" spans="1:6" ht="16" customHeight="1" x14ac:dyDescent="0.2">
      <c r="A22" s="54"/>
      <c r="B22" s="136" t="s">
        <v>86</v>
      </c>
      <c r="C22" s="136"/>
      <c r="D22" s="15" t="s">
        <v>24</v>
      </c>
      <c r="E22" s="11"/>
      <c r="F22" s="32" t="str">
        <f>IFERROR(IF(D22="No","",IF(E22=Ref!$C$3,Ref!$B$3,IF(E22=Ref!$C$4,Ref!$B$4,IF(E22=Ref!$C$5,Ref!$B$5,IF(E22=Ref!$C$6,Ref!$B$6,IF(E22=Ref!$C$7,Ref!$B$7,0))))))/Ref!$B$3,"")</f>
        <v/>
      </c>
    </row>
    <row r="23" spans="1:6" ht="16" customHeight="1" x14ac:dyDescent="0.2">
      <c r="A23" s="54"/>
      <c r="B23" s="136" t="s">
        <v>32</v>
      </c>
      <c r="C23" s="136"/>
      <c r="D23" s="15" t="s">
        <v>24</v>
      </c>
      <c r="E23" s="11"/>
      <c r="F23" s="32" t="str">
        <f>IFERROR(IF(D23="No","",IF(E23=Ref!$C$3,Ref!$B$3,IF(E23=Ref!$C$4,Ref!$B$4,IF(E23=Ref!$C$5,Ref!$B$5,IF(E23=Ref!$C$6,Ref!$B$6,IF(E23=Ref!$C$7,Ref!$B$7,0))))))/Ref!$B$3,"")</f>
        <v/>
      </c>
    </row>
    <row r="24" spans="1:6" ht="33" customHeight="1" x14ac:dyDescent="0.2">
      <c r="A24" s="54"/>
      <c r="B24" s="136" t="s">
        <v>33</v>
      </c>
      <c r="C24" s="136"/>
      <c r="D24" s="15" t="s">
        <v>24</v>
      </c>
      <c r="E24" s="11"/>
      <c r="F24" s="32" t="str">
        <f>IFERROR(IF(D24="No","",IF(E24=Ref!$C$3,Ref!$B$3,IF(E24=Ref!$C$4,Ref!$B$4,IF(E24=Ref!$C$5,Ref!$B$5,IF(E24=Ref!$C$6,Ref!$B$6,IF(E24=Ref!$C$7,Ref!$B$7,0))))))/Ref!$B$3,"")</f>
        <v/>
      </c>
    </row>
    <row r="25" spans="1:6" ht="29" customHeight="1" thickBot="1" x14ac:dyDescent="0.25">
      <c r="A25" s="55"/>
      <c r="B25" s="151" t="s">
        <v>34</v>
      </c>
      <c r="C25" s="151"/>
      <c r="D25" s="33" t="s">
        <v>24</v>
      </c>
      <c r="E25" s="34"/>
      <c r="F25" s="35" t="str">
        <f>IFERROR(IF(D25="No","",IF(E25=Ref!$C$3,Ref!$B$3,IF(E25=Ref!$C$4,Ref!$B$4,IF(E25=Ref!$C$5,Ref!$B$5,IF(E25=Ref!$C$6,Ref!$B$6,IF(E25=Ref!$C$7,Ref!$B$7,0))))))/Ref!$B$3,"")</f>
        <v/>
      </c>
    </row>
  </sheetData>
  <mergeCells count="27">
    <mergeCell ref="B6:C6"/>
    <mergeCell ref="A3:C4"/>
    <mergeCell ref="D3:D4"/>
    <mergeCell ref="E3:E4"/>
    <mergeCell ref="F3:F4"/>
    <mergeCell ref="A5:C5"/>
    <mergeCell ref="A13:C13"/>
    <mergeCell ref="B14:C14"/>
    <mergeCell ref="B15:C15"/>
    <mergeCell ref="A16:C16"/>
    <mergeCell ref="B17:C17"/>
    <mergeCell ref="A1:F1"/>
    <mergeCell ref="A2:F2"/>
    <mergeCell ref="B25:C25"/>
    <mergeCell ref="B19:C19"/>
    <mergeCell ref="A20:C20"/>
    <mergeCell ref="B21:C21"/>
    <mergeCell ref="B22:C22"/>
    <mergeCell ref="B23:C23"/>
    <mergeCell ref="B24:C24"/>
    <mergeCell ref="B18:C18"/>
    <mergeCell ref="A7:C7"/>
    <mergeCell ref="B8:C8"/>
    <mergeCell ref="B9:C9"/>
    <mergeCell ref="B10:C10"/>
    <mergeCell ref="B11:C11"/>
    <mergeCell ref="B12:C12"/>
  </mergeCells>
  <conditionalFormatting sqref="E6 E8:E12 E14:E15 E17:E19 E21:E25">
    <cfRule type="expression" dxfId="345" priority="2">
      <formula>D6="No"</formula>
    </cfRule>
  </conditionalFormatting>
  <conditionalFormatting sqref="F6 F8:F12 F14:F15 F17:F19 F21:F25">
    <cfRule type="expression" dxfId="344" priority="1">
      <formula>D6="No"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Ref!$C$3:$C$7</xm:f>
          </x14:formula1>
          <xm:sqref>E6 E8:E12 E14:E15 E17:E19 E21:E25</xm:sqref>
        </x14:dataValidation>
        <x14:dataValidation type="list" allowBlank="1" showInputMessage="1" showErrorMessage="1" xr:uid="{00000000-0002-0000-0500-000001000000}">
          <x14:formula1>
            <xm:f>Ref!$E$3:$E$4</xm:f>
          </x14:formula1>
          <xm:sqref>D6 D8:D12 D14:D15 D17:D19 D21:D25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5"/>
  </sheetPr>
  <dimension ref="A1:G25"/>
  <sheetViews>
    <sheetView showGridLines="0" zoomScale="90" zoomScaleNormal="90" workbookViewId="0">
      <selection activeCell="H21" sqref="H21"/>
    </sheetView>
  </sheetViews>
  <sheetFormatPr baseColWidth="10" defaultColWidth="8.83203125" defaultRowHeight="15" x14ac:dyDescent="0.2"/>
  <cols>
    <col min="1" max="1" width="5.1640625" customWidth="1"/>
    <col min="2" max="2" width="4.83203125" customWidth="1"/>
    <col min="3" max="3" width="96.5" customWidth="1"/>
    <col min="4" max="4" width="19.83203125" customWidth="1"/>
    <col min="5" max="5" width="17.5" customWidth="1"/>
    <col min="6" max="6" width="19.33203125" style="1" customWidth="1"/>
  </cols>
  <sheetData>
    <row r="1" spans="1:7" s="2" customFormat="1" ht="29" x14ac:dyDescent="0.35">
      <c r="A1" s="137" t="s">
        <v>77</v>
      </c>
      <c r="B1" s="138"/>
      <c r="C1" s="138"/>
      <c r="D1" s="138"/>
      <c r="E1" s="138"/>
      <c r="F1" s="139"/>
      <c r="G1" s="53"/>
    </row>
    <row r="2" spans="1:7" s="2" customFormat="1" ht="32.25" customHeight="1" x14ac:dyDescent="0.35">
      <c r="A2" s="140" t="s">
        <v>100</v>
      </c>
      <c r="B2" s="141"/>
      <c r="C2" s="141"/>
      <c r="D2" s="141"/>
      <c r="E2" s="141"/>
      <c r="F2" s="142"/>
    </row>
    <row r="3" spans="1:7" ht="15" customHeight="1" x14ac:dyDescent="0.2">
      <c r="A3" s="153" t="s">
        <v>18</v>
      </c>
      <c r="B3" s="154"/>
      <c r="C3" s="155"/>
      <c r="D3" s="143" t="s">
        <v>21</v>
      </c>
      <c r="E3" s="145" t="s">
        <v>19</v>
      </c>
      <c r="F3" s="147" t="s">
        <v>20</v>
      </c>
    </row>
    <row r="4" spans="1:7" x14ac:dyDescent="0.2">
      <c r="A4" s="156"/>
      <c r="B4" s="157"/>
      <c r="C4" s="158"/>
      <c r="D4" s="144"/>
      <c r="E4" s="146"/>
      <c r="F4" s="148"/>
    </row>
    <row r="5" spans="1:7" x14ac:dyDescent="0.2">
      <c r="A5" s="149" t="s">
        <v>61</v>
      </c>
      <c r="B5" s="150"/>
      <c r="C5" s="150"/>
      <c r="D5" s="14"/>
      <c r="E5" s="14"/>
      <c r="F5" s="30" t="str">
        <f>IFERROR(AVERAGE(F6:F6),"")</f>
        <v/>
      </c>
    </row>
    <row r="6" spans="1:7" ht="16" customHeight="1" x14ac:dyDescent="0.2">
      <c r="A6" s="54"/>
      <c r="B6" s="136" t="s">
        <v>83</v>
      </c>
      <c r="C6" s="136"/>
      <c r="D6" s="15" t="s">
        <v>24</v>
      </c>
      <c r="E6" s="11"/>
      <c r="F6" s="32" t="str">
        <f>IFERROR(IF(D6="No","",IF(E6=Ref!$C$3,Ref!$B$3,IF(E6=Ref!$C$4,Ref!$B$4,IF(E6=Ref!$C$5,Ref!$B$5,IF(E6=Ref!$C$6,Ref!$B$6,IF(E6=Ref!$C$7,Ref!$B$7,0))))))/Ref!$B$3,"")</f>
        <v/>
      </c>
    </row>
    <row r="7" spans="1:7" x14ac:dyDescent="0.2">
      <c r="A7" s="149" t="s">
        <v>62</v>
      </c>
      <c r="B7" s="150"/>
      <c r="C7" s="150"/>
      <c r="D7" s="14"/>
      <c r="E7" s="14"/>
      <c r="F7" s="30" t="str">
        <f>IFERROR(AVERAGE(F8:F12),"")</f>
        <v/>
      </c>
    </row>
    <row r="8" spans="1:7" ht="16" customHeight="1" x14ac:dyDescent="0.2">
      <c r="A8" s="54"/>
      <c r="B8" s="136" t="s">
        <v>84</v>
      </c>
      <c r="C8" s="136"/>
      <c r="D8" s="15" t="s">
        <v>24</v>
      </c>
      <c r="E8" s="11"/>
      <c r="F8" s="32" t="str">
        <f>IFERROR(IF(D8="No","",IF(E8=Ref!$C$3,Ref!$B$3,IF(E8=Ref!$C$4,Ref!$B$4,IF(E8=Ref!$C$5,Ref!$B$5,IF(E8=Ref!$C$6,Ref!$B$6,IF(E8=Ref!$C$7,Ref!$B$7,0))))))/Ref!$B$3,"")</f>
        <v/>
      </c>
    </row>
    <row r="9" spans="1:7" ht="16" customHeight="1" x14ac:dyDescent="0.2">
      <c r="A9" s="54"/>
      <c r="B9" s="136" t="s">
        <v>27</v>
      </c>
      <c r="C9" s="136"/>
      <c r="D9" s="15" t="s">
        <v>24</v>
      </c>
      <c r="E9" s="11"/>
      <c r="F9" s="32" t="str">
        <f>IFERROR(IF(D9="No","",IF(E9=Ref!$C$3,Ref!$B$3,IF(E9=Ref!$C$4,Ref!$B$4,IF(E9=Ref!$C$5,Ref!$B$5,IF(E9=Ref!$C$6,Ref!$B$6,IF(E9=Ref!$C$7,Ref!$B$7,0))))))/Ref!$B$3,"")</f>
        <v/>
      </c>
    </row>
    <row r="10" spans="1:7" ht="16" customHeight="1" x14ac:dyDescent="0.2">
      <c r="A10" s="54"/>
      <c r="B10" s="136" t="s">
        <v>28</v>
      </c>
      <c r="C10" s="136"/>
      <c r="D10" s="15" t="s">
        <v>24</v>
      </c>
      <c r="E10" s="11"/>
      <c r="F10" s="32" t="str">
        <f>IFERROR(IF(D10="No","",IF(E10=Ref!$C$3,Ref!$B$3,IF(E10=Ref!$C$4,Ref!$B$4,IF(E10=Ref!$C$5,Ref!$B$5,IF(E10=Ref!$C$6,Ref!$B$6,IF(E10=Ref!$C$7,Ref!$B$7,0))))))/Ref!$B$3,"")</f>
        <v/>
      </c>
    </row>
    <row r="11" spans="1:7" ht="16" customHeight="1" x14ac:dyDescent="0.2">
      <c r="A11" s="54"/>
      <c r="B11" s="136" t="s">
        <v>29</v>
      </c>
      <c r="C11" s="136"/>
      <c r="D11" s="15" t="s">
        <v>24</v>
      </c>
      <c r="E11" s="11"/>
      <c r="F11" s="32" t="str">
        <f>IFERROR(IF(D11="No","",IF(E11=Ref!$C$3,Ref!$B$3,IF(E11=Ref!$C$4,Ref!$B$4,IF(E11=Ref!$C$5,Ref!$B$5,IF(E11=Ref!$C$6,Ref!$B$6,IF(E11=Ref!$C$7,Ref!$B$7,0))))))/Ref!$B$3,"")</f>
        <v/>
      </c>
    </row>
    <row r="12" spans="1:7" ht="16" customHeight="1" x14ac:dyDescent="0.2">
      <c r="A12" s="54"/>
      <c r="B12" s="136" t="s">
        <v>30</v>
      </c>
      <c r="C12" s="136"/>
      <c r="D12" s="15" t="s">
        <v>24</v>
      </c>
      <c r="E12" s="11"/>
      <c r="F12" s="32" t="str">
        <f>IFERROR(IF(D12="No","",IF(E12=Ref!$C$3,Ref!$B$3,IF(E12=Ref!$C$4,Ref!$B$4,IF(E12=Ref!$C$5,Ref!$B$5,IF(E12=Ref!$C$6,Ref!$B$6,IF(E12=Ref!$C$7,Ref!$B$7,0))))))/Ref!$B$3,"")</f>
        <v/>
      </c>
    </row>
    <row r="13" spans="1:7" x14ac:dyDescent="0.2">
      <c r="A13" s="149" t="s">
        <v>63</v>
      </c>
      <c r="B13" s="150"/>
      <c r="C13" s="150"/>
      <c r="D13" s="14"/>
      <c r="E13" s="14"/>
      <c r="F13" s="30" t="str">
        <f>IFERROR(AVERAGE(F14:F15),"")</f>
        <v/>
      </c>
    </row>
    <row r="14" spans="1:7" ht="16" customHeight="1" x14ac:dyDescent="0.2">
      <c r="A14" s="54"/>
      <c r="B14" s="136" t="s">
        <v>3</v>
      </c>
      <c r="C14" s="136"/>
      <c r="D14" s="15" t="s">
        <v>24</v>
      </c>
      <c r="E14" s="11"/>
      <c r="F14" s="32" t="str">
        <f>IFERROR(IF(D14="No","",IF(E14=Ref!$C$3,Ref!$B$3,IF(E14=Ref!$C$4,Ref!$B$4,IF(E14=Ref!$C$5,Ref!$B$5,IF(E14=Ref!$C$6,Ref!$B$6,IF(E14=Ref!$C$7,Ref!$B$7,0))))))/Ref!$B$3,"")</f>
        <v/>
      </c>
    </row>
    <row r="15" spans="1:7" ht="16" customHeight="1" x14ac:dyDescent="0.2">
      <c r="A15" s="54"/>
      <c r="B15" s="136" t="s">
        <v>85</v>
      </c>
      <c r="C15" s="136"/>
      <c r="D15" s="15" t="s">
        <v>24</v>
      </c>
      <c r="E15" s="11"/>
      <c r="F15" s="32" t="str">
        <f>IFERROR(IF(D15="No","",IF(E15=Ref!$C$3,Ref!$B$3,IF(E15=Ref!$C$4,Ref!$B$4,IF(E15=Ref!$C$5,Ref!$B$5,IF(E15=Ref!$C$6,Ref!$B$6,IF(E15=Ref!$C$7,Ref!$B$7,0))))))/Ref!$B$3,"")</f>
        <v/>
      </c>
    </row>
    <row r="16" spans="1:7" x14ac:dyDescent="0.2">
      <c r="A16" s="149" t="s">
        <v>64</v>
      </c>
      <c r="B16" s="150"/>
      <c r="C16" s="150"/>
      <c r="D16" s="14"/>
      <c r="E16" s="14"/>
      <c r="F16" s="30" t="str">
        <f>IFERROR(AVERAGE(F17:F19),"")</f>
        <v/>
      </c>
    </row>
    <row r="17" spans="1:6" ht="16" customHeight="1" x14ac:dyDescent="0.2">
      <c r="A17" s="54"/>
      <c r="B17" s="159" t="s">
        <v>111</v>
      </c>
      <c r="C17" s="160"/>
      <c r="D17" s="15" t="s">
        <v>24</v>
      </c>
      <c r="E17" s="11"/>
      <c r="F17" s="32" t="str">
        <f>IFERROR(IF(D17="No","",IF(E17=Ref!$C$3,Ref!$B$3,IF(E17=Ref!$C$4,Ref!$B$4,IF(E17=Ref!$C$5,Ref!$B$5,IF(E17=Ref!$C$6,Ref!$B$6,IF(E17=Ref!$C$7,Ref!$B$7,0))))))/Ref!$B$3,"")</f>
        <v/>
      </c>
    </row>
    <row r="18" spans="1:6" ht="16" customHeight="1" x14ac:dyDescent="0.2">
      <c r="A18" s="54"/>
      <c r="B18" s="159" t="s">
        <v>112</v>
      </c>
      <c r="C18" s="160"/>
      <c r="D18" s="15" t="s">
        <v>24</v>
      </c>
      <c r="E18" s="11"/>
      <c r="F18" s="32" t="str">
        <f>IFERROR(IF(D18="No","",IF(E18=Ref!$C$3,Ref!$B$3,IF(E18=Ref!$C$4,Ref!$B$4,IF(E18=Ref!$C$5,Ref!$B$5,IF(E18=Ref!$C$6,Ref!$B$6,IF(E18=Ref!$C$7,Ref!$B$7,0))))))/Ref!$B$3,"")</f>
        <v/>
      </c>
    </row>
    <row r="19" spans="1:6" ht="16" customHeight="1" x14ac:dyDescent="0.2">
      <c r="A19" s="54"/>
      <c r="B19" s="159" t="s">
        <v>113</v>
      </c>
      <c r="C19" s="160"/>
      <c r="D19" s="15" t="s">
        <v>24</v>
      </c>
      <c r="E19" s="11"/>
      <c r="F19" s="32" t="str">
        <f>IFERROR(IF(D19="No","",IF(E19=Ref!$C$3,Ref!$B$3,IF(E19=Ref!$C$4,Ref!$B$4,IF(E19=Ref!$C$5,Ref!$B$5,IF(E19=Ref!$C$6,Ref!$B$6,IF(E19=Ref!$C$7,Ref!$B$7,0))))))/Ref!$B$3,"")</f>
        <v/>
      </c>
    </row>
    <row r="20" spans="1:6" x14ac:dyDescent="0.2">
      <c r="A20" s="149" t="s">
        <v>65</v>
      </c>
      <c r="B20" s="150"/>
      <c r="C20" s="150"/>
      <c r="D20" s="14"/>
      <c r="E20" s="14"/>
      <c r="F20" s="30" t="str">
        <f>IFERROR(AVERAGE(F21:F25),"")</f>
        <v/>
      </c>
    </row>
    <row r="21" spans="1:6" ht="16" customHeight="1" x14ac:dyDescent="0.2">
      <c r="A21" s="54"/>
      <c r="B21" s="136" t="s">
        <v>31</v>
      </c>
      <c r="C21" s="136"/>
      <c r="D21" s="15" t="s">
        <v>24</v>
      </c>
      <c r="E21" s="11"/>
      <c r="F21" s="32" t="str">
        <f>IFERROR(IF(D21="No","",IF(E21=Ref!$C$3,Ref!$B$3,IF(E21=Ref!$C$4,Ref!$B$4,IF(E21=Ref!$C$5,Ref!$B$5,IF(E21=Ref!$C$6,Ref!$B$6,IF(E21=Ref!$C$7,Ref!$B$7,0))))))/Ref!$B$3,"")</f>
        <v/>
      </c>
    </row>
    <row r="22" spans="1:6" ht="16" customHeight="1" x14ac:dyDescent="0.2">
      <c r="A22" s="54"/>
      <c r="B22" s="136" t="s">
        <v>86</v>
      </c>
      <c r="C22" s="136"/>
      <c r="D22" s="15" t="s">
        <v>24</v>
      </c>
      <c r="E22" s="11"/>
      <c r="F22" s="32" t="str">
        <f>IFERROR(IF(D22="No","",IF(E22=Ref!$C$3,Ref!$B$3,IF(E22=Ref!$C$4,Ref!$B$4,IF(E22=Ref!$C$5,Ref!$B$5,IF(E22=Ref!$C$6,Ref!$B$6,IF(E22=Ref!$C$7,Ref!$B$7,0))))))/Ref!$B$3,"")</f>
        <v/>
      </c>
    </row>
    <row r="23" spans="1:6" ht="16" customHeight="1" x14ac:dyDescent="0.2">
      <c r="A23" s="54"/>
      <c r="B23" s="136" t="s">
        <v>32</v>
      </c>
      <c r="C23" s="136"/>
      <c r="D23" s="15" t="s">
        <v>24</v>
      </c>
      <c r="E23" s="11"/>
      <c r="F23" s="32" t="str">
        <f>IFERROR(IF(D23="No","",IF(E23=Ref!$C$3,Ref!$B$3,IF(E23=Ref!$C$4,Ref!$B$4,IF(E23=Ref!$C$5,Ref!$B$5,IF(E23=Ref!$C$6,Ref!$B$6,IF(E23=Ref!$C$7,Ref!$B$7,0))))))/Ref!$B$3,"")</f>
        <v/>
      </c>
    </row>
    <row r="24" spans="1:6" ht="45" customHeight="1" x14ac:dyDescent="0.2">
      <c r="A24" s="54"/>
      <c r="B24" s="136" t="s">
        <v>33</v>
      </c>
      <c r="C24" s="136"/>
      <c r="D24" s="15" t="s">
        <v>24</v>
      </c>
      <c r="E24" s="11"/>
      <c r="F24" s="32" t="str">
        <f>IFERROR(IF(D24="No","",IF(E24=Ref!$C$3,Ref!$B$3,IF(E24=Ref!$C$4,Ref!$B$4,IF(E24=Ref!$C$5,Ref!$B$5,IF(E24=Ref!$C$6,Ref!$B$6,IF(E24=Ref!$C$7,Ref!$B$7,0))))))/Ref!$B$3,"")</f>
        <v/>
      </c>
    </row>
    <row r="25" spans="1:6" ht="29" customHeight="1" thickBot="1" x14ac:dyDescent="0.25">
      <c r="A25" s="55"/>
      <c r="B25" s="151" t="s">
        <v>34</v>
      </c>
      <c r="C25" s="151"/>
      <c r="D25" s="33" t="s">
        <v>24</v>
      </c>
      <c r="E25" s="34"/>
      <c r="F25" s="35" t="str">
        <f>IFERROR(IF(D25="No","",IF(E25=Ref!$C$3,Ref!$B$3,IF(E25=Ref!$C$4,Ref!$B$4,IF(E25=Ref!$C$5,Ref!$B$5,IF(E25=Ref!$C$6,Ref!$B$6,IF(E25=Ref!$C$7,Ref!$B$7,0))))))/Ref!$B$3,"")</f>
        <v/>
      </c>
    </row>
  </sheetData>
  <mergeCells count="27">
    <mergeCell ref="B6:C6"/>
    <mergeCell ref="A3:C4"/>
    <mergeCell ref="D3:D4"/>
    <mergeCell ref="E3:E4"/>
    <mergeCell ref="F3:F4"/>
    <mergeCell ref="A5:C5"/>
    <mergeCell ref="A13:C13"/>
    <mergeCell ref="B14:C14"/>
    <mergeCell ref="B15:C15"/>
    <mergeCell ref="A16:C16"/>
    <mergeCell ref="B17:C17"/>
    <mergeCell ref="A1:F1"/>
    <mergeCell ref="A2:F2"/>
    <mergeCell ref="B25:C25"/>
    <mergeCell ref="B19:C19"/>
    <mergeCell ref="A20:C20"/>
    <mergeCell ref="B21:C21"/>
    <mergeCell ref="B22:C22"/>
    <mergeCell ref="B23:C23"/>
    <mergeCell ref="B24:C24"/>
    <mergeCell ref="B18:C18"/>
    <mergeCell ref="A7:C7"/>
    <mergeCell ref="B8:C8"/>
    <mergeCell ref="B9:C9"/>
    <mergeCell ref="B10:C10"/>
    <mergeCell ref="B11:C11"/>
    <mergeCell ref="B12:C12"/>
  </mergeCells>
  <conditionalFormatting sqref="E6 E8:E12 E14:E15 E17:E19 E21:E25">
    <cfRule type="expression" dxfId="343" priority="2">
      <formula>D6="No"</formula>
    </cfRule>
  </conditionalFormatting>
  <conditionalFormatting sqref="F6 F8:F12 F14:F15 F17:F19 F21:F25">
    <cfRule type="expression" dxfId="342" priority="1">
      <formula>D6="No"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Ref!$E$3:$E$4</xm:f>
          </x14:formula1>
          <xm:sqref>D6 D8:D12 D14:D15 D17:D19 D21:D25</xm:sqref>
        </x14:dataValidation>
        <x14:dataValidation type="list" allowBlank="1" showInputMessage="1" showErrorMessage="1" xr:uid="{00000000-0002-0000-0600-000001000000}">
          <x14:formula1>
            <xm:f>Ref!$C$3:$C$7</xm:f>
          </x14:formula1>
          <xm:sqref>E6 E8:E12 E14:E15 E17:E19 E21:E25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9" tint="-0.249977111117893"/>
  </sheetPr>
  <dimension ref="A1:I42"/>
  <sheetViews>
    <sheetView showGridLines="0" topLeftCell="A29" zoomScale="90" zoomScaleNormal="90" workbookViewId="0">
      <selection activeCell="E31" sqref="E31"/>
    </sheetView>
  </sheetViews>
  <sheetFormatPr baseColWidth="10" defaultColWidth="8.83203125" defaultRowHeight="15" x14ac:dyDescent="0.2"/>
  <cols>
    <col min="1" max="1" width="5.33203125" customWidth="1"/>
    <col min="2" max="2" width="65.83203125" customWidth="1"/>
    <col min="3" max="3" width="22" customWidth="1"/>
    <col min="4" max="4" width="16.83203125" customWidth="1"/>
    <col min="5" max="5" width="13.33203125" customWidth="1"/>
  </cols>
  <sheetData>
    <row r="1" spans="1:5" ht="24" x14ac:dyDescent="0.3">
      <c r="A1" s="161" t="s">
        <v>74</v>
      </c>
      <c r="B1" s="161"/>
      <c r="C1" s="161"/>
      <c r="D1" s="161"/>
      <c r="E1" s="161"/>
    </row>
    <row r="2" spans="1:5" ht="107.25" customHeight="1" x14ac:dyDescent="0.2">
      <c r="A2" s="141" t="s">
        <v>99</v>
      </c>
      <c r="B2" s="141"/>
      <c r="C2" s="141"/>
      <c r="D2" s="141"/>
      <c r="E2" s="141"/>
    </row>
    <row r="3" spans="1:5" s="3" customFormat="1" ht="30" customHeight="1" x14ac:dyDescent="0.2">
      <c r="A3" s="165" t="s">
        <v>40</v>
      </c>
      <c r="B3" s="166"/>
      <c r="C3" s="166"/>
      <c r="D3" s="166"/>
      <c r="E3" s="167"/>
    </row>
    <row r="4" spans="1:5" s="3" customFormat="1" ht="16" customHeight="1" x14ac:dyDescent="0.2">
      <c r="A4" s="18">
        <v>1</v>
      </c>
      <c r="B4" s="168" t="s">
        <v>35</v>
      </c>
      <c r="C4" s="169"/>
      <c r="D4" s="169"/>
      <c r="E4" s="170"/>
    </row>
    <row r="5" spans="1:5" s="3" customFormat="1" ht="16" customHeight="1" x14ac:dyDescent="0.2">
      <c r="A5" s="18">
        <v>2</v>
      </c>
      <c r="B5" s="168" t="s">
        <v>36</v>
      </c>
      <c r="C5" s="169"/>
      <c r="D5" s="169"/>
      <c r="E5" s="170"/>
    </row>
    <row r="6" spans="1:5" s="3" customFormat="1" ht="16" customHeight="1" x14ac:dyDescent="0.2">
      <c r="A6" s="18">
        <v>3</v>
      </c>
      <c r="B6" s="168" t="s">
        <v>37</v>
      </c>
      <c r="C6" s="169"/>
      <c r="D6" s="169"/>
      <c r="E6" s="170"/>
    </row>
    <row r="7" spans="1:5" s="3" customFormat="1" ht="16" customHeight="1" x14ac:dyDescent="0.2">
      <c r="A7" s="18">
        <v>4</v>
      </c>
      <c r="B7" s="168" t="s">
        <v>38</v>
      </c>
      <c r="C7" s="169"/>
      <c r="D7" s="169"/>
      <c r="E7" s="170"/>
    </row>
    <row r="8" spans="1:5" s="3" customFormat="1" ht="16" customHeight="1" x14ac:dyDescent="0.2">
      <c r="A8" s="18">
        <v>5</v>
      </c>
      <c r="B8" s="168" t="s">
        <v>39</v>
      </c>
      <c r="C8" s="169"/>
      <c r="D8" s="169"/>
      <c r="E8" s="170"/>
    </row>
    <row r="9" spans="1:5" s="3" customFormat="1" ht="28" customHeight="1" x14ac:dyDescent="0.2">
      <c r="A9" s="165" t="s">
        <v>45</v>
      </c>
      <c r="B9" s="166"/>
      <c r="C9" s="25" t="s">
        <v>21</v>
      </c>
      <c r="D9" s="24" t="s">
        <v>19</v>
      </c>
      <c r="E9" s="24" t="s">
        <v>20</v>
      </c>
    </row>
    <row r="10" spans="1:5" x14ac:dyDescent="0.2">
      <c r="A10" s="164" t="s">
        <v>66</v>
      </c>
      <c r="B10" s="164"/>
      <c r="C10" s="20"/>
      <c r="D10" s="20"/>
      <c r="E10" s="12">
        <f>IFERROR(AVERAGE(E11:E15),"")</f>
        <v>0.25</v>
      </c>
    </row>
    <row r="11" spans="1:5" ht="16" x14ac:dyDescent="0.2">
      <c r="A11" s="10">
        <v>1</v>
      </c>
      <c r="B11" s="16" t="str">
        <f>B4</f>
        <v>[Indicator 1]</v>
      </c>
      <c r="C11" s="15" t="s">
        <v>23</v>
      </c>
      <c r="D11" s="11" t="s">
        <v>16</v>
      </c>
      <c r="E11" s="13">
        <f>IFERROR(IF(C11="No","",IF(D11=Ref!$C$3,Ref!$B$3,IF(D11=Ref!$C$4,Ref!$B$4,IF(D11=Ref!$C$5,Ref!$B$5,IF(D11=Ref!$C$6,Ref!$B$6,IF(D11=Ref!$C$7,Ref!$B$7,0))))))/Ref!$B$3,"")</f>
        <v>0.25</v>
      </c>
    </row>
    <row r="12" spans="1:5" ht="16" x14ac:dyDescent="0.2">
      <c r="A12" s="10">
        <v>2</v>
      </c>
      <c r="B12" s="16" t="str">
        <f>B5</f>
        <v>[Indicator 2]</v>
      </c>
      <c r="C12" s="15" t="s">
        <v>24</v>
      </c>
      <c r="D12" s="11"/>
      <c r="E12" s="13" t="str">
        <f>IFERROR(IF(C12="No","",IF(D12=Ref!$C$3,Ref!$B$3,IF(D12=Ref!$C$4,Ref!$B$4,IF(D12=Ref!$C$5,Ref!$B$5,IF(D12=Ref!$C$6,Ref!$B$6,IF(D12=Ref!$C$7,Ref!$B$7,0))))))/Ref!$B$3,"")</f>
        <v/>
      </c>
    </row>
    <row r="13" spans="1:5" ht="16" x14ac:dyDescent="0.2">
      <c r="A13" s="10">
        <v>3</v>
      </c>
      <c r="B13" s="16" t="str">
        <f>B6</f>
        <v>[Indicator 3]</v>
      </c>
      <c r="C13" s="15" t="s">
        <v>23</v>
      </c>
      <c r="D13" s="11" t="s">
        <v>16</v>
      </c>
      <c r="E13" s="13">
        <f>IFERROR(IF(C13="No","",IF(D13=Ref!$C$3,Ref!$B$3,IF(D13=Ref!$C$4,Ref!$B$4,IF(D13=Ref!$C$5,Ref!$B$5,IF(D13=Ref!$C$6,Ref!$B$6,IF(D13=Ref!$C$7,Ref!$B$7,0))))))/Ref!$B$3,"")</f>
        <v>0.25</v>
      </c>
    </row>
    <row r="14" spans="1:5" ht="16" x14ac:dyDescent="0.2">
      <c r="A14" s="10">
        <v>4</v>
      </c>
      <c r="B14" s="16" t="str">
        <f>B7</f>
        <v>[Indicator 4]</v>
      </c>
      <c r="C14" s="15" t="s">
        <v>24</v>
      </c>
      <c r="D14" s="11"/>
      <c r="E14" s="13" t="str">
        <f>IFERROR(IF(C14="No","",IF(D14=Ref!$C$3,Ref!$B$3,IF(D14=Ref!$C$4,Ref!$B$4,IF(D14=Ref!$C$5,Ref!$B$5,IF(D14=Ref!$C$6,Ref!$B$6,IF(D14=Ref!$C$7,Ref!$B$7,0))))))/Ref!$B$3,"")</f>
        <v/>
      </c>
    </row>
    <row r="15" spans="1:5" ht="16" x14ac:dyDescent="0.2">
      <c r="A15" s="10">
        <v>5</v>
      </c>
      <c r="B15" s="16" t="str">
        <f>B8</f>
        <v>[Indicator 5]</v>
      </c>
      <c r="C15" s="15" t="s">
        <v>24</v>
      </c>
      <c r="D15" s="11"/>
      <c r="E15" s="13" t="str">
        <f>IFERROR(IF(C15="No","",IF(D15=Ref!$C$3,Ref!$B$3,IF(D15=Ref!$C$4,Ref!$B$4,IF(D15=Ref!$C$5,Ref!$B$5,IF(D15=Ref!$C$6,Ref!$B$6,IF(D15=Ref!$C$7,Ref!$B$7,0))))))/Ref!$B$3,"")</f>
        <v/>
      </c>
    </row>
    <row r="16" spans="1:5" ht="16.5" customHeight="1" x14ac:dyDescent="0.2">
      <c r="A16" s="164" t="s">
        <v>67</v>
      </c>
      <c r="B16" s="164"/>
      <c r="C16" s="20"/>
      <c r="D16" s="20"/>
      <c r="E16" s="12">
        <f>IFERROR(AVERAGE(E17,E23),"")</f>
        <v>0.25</v>
      </c>
    </row>
    <row r="17" spans="1:9" ht="16" x14ac:dyDescent="0.2">
      <c r="A17" s="20"/>
      <c r="B17" s="22" t="s">
        <v>68</v>
      </c>
      <c r="C17" s="20"/>
      <c r="D17" s="20"/>
      <c r="E17" s="12">
        <f>IFERROR(AVERAGE(E18:E22),"")</f>
        <v>0.25</v>
      </c>
    </row>
    <row r="18" spans="1:9" ht="16" x14ac:dyDescent="0.2">
      <c r="A18" s="10">
        <v>1</v>
      </c>
      <c r="B18" s="16" t="str">
        <f>B4</f>
        <v>[Indicator 1]</v>
      </c>
      <c r="C18" s="15" t="s">
        <v>23</v>
      </c>
      <c r="D18" s="11" t="s">
        <v>16</v>
      </c>
      <c r="E18" s="13">
        <f>IFERROR(IF(C18="No","",IF(D18=Ref!$C$3,Ref!$B$3,IF(D18=Ref!$C$4,Ref!$B$4,IF(D18=Ref!$C$5,Ref!$B$5,IF(D18=Ref!$C$6,Ref!$B$6,IF(D18=Ref!$C$7,Ref!$B$7,0))))))/Ref!$B$3,"")</f>
        <v>0.25</v>
      </c>
    </row>
    <row r="19" spans="1:9" ht="16" x14ac:dyDescent="0.2">
      <c r="A19" s="10">
        <v>2</v>
      </c>
      <c r="B19" s="16" t="str">
        <f>B5</f>
        <v>[Indicator 2]</v>
      </c>
      <c r="C19" s="15" t="s">
        <v>24</v>
      </c>
      <c r="D19" s="11"/>
      <c r="E19" s="13" t="str">
        <f>IFERROR(IF(C19="No","",IF(D19=Ref!$C$3,Ref!$B$3,IF(D19=Ref!$C$4,Ref!$B$4,IF(D19=Ref!$C$5,Ref!$B$5,IF(D19=Ref!$C$6,Ref!$B$6,IF(D19=Ref!$C$7,Ref!$B$7,0))))))/Ref!$B$3,"")</f>
        <v/>
      </c>
    </row>
    <row r="20" spans="1:9" ht="16" x14ac:dyDescent="0.2">
      <c r="A20" s="10">
        <v>3</v>
      </c>
      <c r="B20" s="16" t="str">
        <f>B6</f>
        <v>[Indicator 3]</v>
      </c>
      <c r="C20" s="15" t="s">
        <v>24</v>
      </c>
      <c r="D20" s="11"/>
      <c r="E20" s="13" t="str">
        <f>IFERROR(IF(C20="No","",IF(D20=Ref!$C$3,Ref!$B$3,IF(D20=Ref!$C$4,Ref!$B$4,IF(D20=Ref!$C$5,Ref!$B$5,IF(D20=Ref!$C$6,Ref!$B$6,IF(D20=Ref!$C$7,Ref!$B$7,0))))))/Ref!$B$3,"")</f>
        <v/>
      </c>
    </row>
    <row r="21" spans="1:9" ht="16" x14ac:dyDescent="0.2">
      <c r="A21" s="10">
        <v>4</v>
      </c>
      <c r="B21" s="16" t="str">
        <f>B7</f>
        <v>[Indicator 4]</v>
      </c>
      <c r="C21" s="15" t="s">
        <v>24</v>
      </c>
      <c r="D21" s="11"/>
      <c r="E21" s="13" t="str">
        <f>IFERROR(IF(C21="No","",IF(D21=Ref!$C$3,Ref!$B$3,IF(D21=Ref!$C$4,Ref!$B$4,IF(D21=Ref!$C$5,Ref!$B$5,IF(D21=Ref!$C$6,Ref!$B$6,IF(D21=Ref!$C$7,Ref!$B$7,0))))))/Ref!$B$3,"")</f>
        <v/>
      </c>
    </row>
    <row r="22" spans="1:9" ht="16" x14ac:dyDescent="0.2">
      <c r="A22" s="10">
        <v>5</v>
      </c>
      <c r="B22" s="16" t="str">
        <f>B8</f>
        <v>[Indicator 5]</v>
      </c>
      <c r="C22" s="15" t="s">
        <v>24</v>
      </c>
      <c r="D22" s="11"/>
      <c r="E22" s="13" t="str">
        <f>IFERROR(IF(C22="No","",IF(D22=Ref!$C$3,Ref!$B$3,IF(D22=Ref!$C$4,Ref!$B$4,IF(D22=Ref!$C$5,Ref!$B$5,IF(D22=Ref!$C$6,Ref!$B$6,IF(D22=Ref!$C$7,Ref!$B$7,0))))))/Ref!$B$3,"")</f>
        <v/>
      </c>
    </row>
    <row r="23" spans="1:9" ht="16" x14ac:dyDescent="0.2">
      <c r="A23" s="20"/>
      <c r="B23" s="23" t="s">
        <v>69</v>
      </c>
      <c r="C23" s="20"/>
      <c r="D23" s="20"/>
      <c r="E23" s="12" t="str">
        <f>IFERROR(AVERAGE(E24:E28),"")</f>
        <v/>
      </c>
    </row>
    <row r="24" spans="1:9" ht="16" x14ac:dyDescent="0.2">
      <c r="A24" s="10">
        <v>1</v>
      </c>
      <c r="B24" s="16" t="str">
        <f>B4</f>
        <v>[Indicator 1]</v>
      </c>
      <c r="C24" s="15" t="s">
        <v>24</v>
      </c>
      <c r="D24" s="11"/>
      <c r="E24" s="13" t="str">
        <f>IFERROR(IF(C24="No","",IF(D24=Ref!$C$3,Ref!$B$3,IF(D24=Ref!$C$4,Ref!$B$4,IF(D24=Ref!$C$5,Ref!$B$5,IF(D24=Ref!$C$6,Ref!$B$6,IF(D24=Ref!$C$7,Ref!$B$7,0))))))/Ref!$B$3,"")</f>
        <v/>
      </c>
    </row>
    <row r="25" spans="1:9" ht="16" x14ac:dyDescent="0.2">
      <c r="A25" s="10">
        <v>2</v>
      </c>
      <c r="B25" s="16" t="str">
        <f>B5</f>
        <v>[Indicator 2]</v>
      </c>
      <c r="C25" s="15" t="s">
        <v>24</v>
      </c>
      <c r="D25" s="11"/>
      <c r="E25" s="13" t="str">
        <f>IFERROR(IF(C25="No","",IF(D25=Ref!$C$3,Ref!$B$3,IF(D25=Ref!$C$4,Ref!$B$4,IF(D25=Ref!$C$5,Ref!$B$5,IF(D25=Ref!$C$6,Ref!$B$6,IF(D25=Ref!$C$7,Ref!$B$7,0))))))/Ref!$B$3,"")</f>
        <v/>
      </c>
    </row>
    <row r="26" spans="1:9" ht="16" x14ac:dyDescent="0.2">
      <c r="A26" s="10">
        <v>3</v>
      </c>
      <c r="B26" s="16" t="str">
        <f>B6</f>
        <v>[Indicator 3]</v>
      </c>
      <c r="C26" s="15" t="s">
        <v>24</v>
      </c>
      <c r="D26" s="11"/>
      <c r="E26" s="13" t="str">
        <f>IFERROR(IF(C26="No","",IF(D26=Ref!$C$3,Ref!$B$3,IF(D26=Ref!$C$4,Ref!$B$4,IF(D26=Ref!$C$5,Ref!$B$5,IF(D26=Ref!$C$6,Ref!$B$6,IF(D26=Ref!$C$7,Ref!$B$7,0))))))/Ref!$B$3,"")</f>
        <v/>
      </c>
    </row>
    <row r="27" spans="1:9" ht="16" x14ac:dyDescent="0.2">
      <c r="A27" s="10">
        <v>4</v>
      </c>
      <c r="B27" s="16" t="str">
        <f>B7</f>
        <v>[Indicator 4]</v>
      </c>
      <c r="C27" s="15" t="s">
        <v>24</v>
      </c>
      <c r="D27" s="11"/>
      <c r="E27" s="13" t="str">
        <f>IFERROR(IF(C27="No","",IF(D27=Ref!$C$3,Ref!$B$3,IF(D27=Ref!$C$4,Ref!$B$4,IF(D27=Ref!$C$5,Ref!$B$5,IF(D27=Ref!$C$6,Ref!$B$6,IF(D27=Ref!$C$7,Ref!$B$7,0))))))/Ref!$B$3,"")</f>
        <v/>
      </c>
    </row>
    <row r="28" spans="1:9" ht="16" x14ac:dyDescent="0.2">
      <c r="A28" s="10">
        <v>5</v>
      </c>
      <c r="B28" s="16" t="str">
        <f>B8</f>
        <v>[Indicator 5]</v>
      </c>
      <c r="C28" s="15" t="s">
        <v>24</v>
      </c>
      <c r="D28" s="11"/>
      <c r="E28" s="13" t="str">
        <f>IFERROR(IF(C28="No","",IF(D28=Ref!$C$3,Ref!$B$3,IF(D28=Ref!$C$4,Ref!$B$4,IF(D28=Ref!$C$5,Ref!$B$5,IF(D28=Ref!$C$6,Ref!$B$6,IF(D28=Ref!$C$7,Ref!$B$7,0))))))/Ref!$B$3,"")</f>
        <v/>
      </c>
    </row>
    <row r="29" spans="1:9" ht="19" customHeight="1" x14ac:dyDescent="0.2">
      <c r="A29" s="150"/>
      <c r="B29" s="150"/>
      <c r="C29" s="26" t="s">
        <v>42</v>
      </c>
      <c r="D29" s="26" t="s">
        <v>41</v>
      </c>
      <c r="E29" s="26" t="s">
        <v>20</v>
      </c>
    </row>
    <row r="30" spans="1:9" ht="46.5" customHeight="1" x14ac:dyDescent="0.2">
      <c r="A30" s="162" t="s">
        <v>76</v>
      </c>
      <c r="B30" s="163"/>
      <c r="C30" s="19"/>
      <c r="D30" s="19"/>
      <c r="E30" s="12">
        <f>IFERROR(AVERAGE(E31:E35),"")</f>
        <v>0.85555555555555562</v>
      </c>
    </row>
    <row r="31" spans="1:9" ht="16" x14ac:dyDescent="0.2">
      <c r="A31" s="10">
        <v>1</v>
      </c>
      <c r="B31" s="17" t="str">
        <f>B4</f>
        <v>[Indicator 1]</v>
      </c>
      <c r="C31" s="21">
        <v>32</v>
      </c>
      <c r="D31" s="21">
        <v>45</v>
      </c>
      <c r="E31" s="12">
        <f>IF(AND(C31="",D31=""),"",IF(OR(C31="",D31=""),0,IF(AND(C31=0,D31=0),1,1-(ABS(IF(C31&lt;D31,(C31-D31)/D31,(D31-C31)/C31))))))</f>
        <v>0.71111111111111114</v>
      </c>
      <c r="F31" s="28"/>
      <c r="G31" s="29"/>
      <c r="I31" s="28"/>
    </row>
    <row r="32" spans="1:9" ht="16" x14ac:dyDescent="0.2">
      <c r="A32" s="10">
        <v>2</v>
      </c>
      <c r="B32" s="17" t="str">
        <f>B5</f>
        <v>[Indicator 2]</v>
      </c>
      <c r="C32" s="21">
        <v>5</v>
      </c>
      <c r="D32" s="21">
        <v>5</v>
      </c>
      <c r="E32" s="12">
        <f t="shared" ref="E32:E35" si="0">IF(AND(C32="",D32=""),"",IF(OR(C32="",D32=""),0,IF(AND(C32=0,D32=0),1,1-(ABS(IF(C32&lt;D32,(C32-D32)/D32,(D32-C32)/C32))))))</f>
        <v>1</v>
      </c>
      <c r="F32" s="29"/>
      <c r="G32" s="29"/>
    </row>
    <row r="33" spans="1:5" ht="16" x14ac:dyDescent="0.2">
      <c r="A33" s="10">
        <v>3</v>
      </c>
      <c r="B33" s="17" t="str">
        <f>B6</f>
        <v>[Indicator 3]</v>
      </c>
      <c r="C33" s="21"/>
      <c r="D33" s="21"/>
      <c r="E33" s="12" t="str">
        <f t="shared" si="0"/>
        <v/>
      </c>
    </row>
    <row r="34" spans="1:5" ht="16" x14ac:dyDescent="0.2">
      <c r="A34" s="10">
        <v>4</v>
      </c>
      <c r="B34" s="17" t="str">
        <f>B7</f>
        <v>[Indicator 4]</v>
      </c>
      <c r="C34" s="21"/>
      <c r="D34" s="21"/>
      <c r="E34" s="12" t="str">
        <f t="shared" si="0"/>
        <v/>
      </c>
    </row>
    <row r="35" spans="1:5" ht="16" x14ac:dyDescent="0.2">
      <c r="A35" s="10">
        <v>5</v>
      </c>
      <c r="B35" s="17" t="str">
        <f>B8</f>
        <v>[Indicator 5]</v>
      </c>
      <c r="C35" s="21"/>
      <c r="D35" s="21"/>
      <c r="E35" s="12" t="str">
        <f t="shared" si="0"/>
        <v/>
      </c>
    </row>
    <row r="36" spans="1:5" ht="30" customHeight="1" x14ac:dyDescent="0.2">
      <c r="A36" s="150"/>
      <c r="B36" s="150"/>
      <c r="C36" s="27" t="s">
        <v>43</v>
      </c>
      <c r="D36" s="27" t="s">
        <v>44</v>
      </c>
      <c r="E36" s="26" t="s">
        <v>20</v>
      </c>
    </row>
    <row r="37" spans="1:5" ht="95.25" customHeight="1" x14ac:dyDescent="0.2">
      <c r="A37" s="162" t="s">
        <v>75</v>
      </c>
      <c r="B37" s="163"/>
      <c r="C37" s="27"/>
      <c r="D37" s="27"/>
      <c r="E37" s="12">
        <f>IFERROR(AVERAGE(E38:E42),"")</f>
        <v>0.95454545454545459</v>
      </c>
    </row>
    <row r="38" spans="1:5" ht="16" x14ac:dyDescent="0.2">
      <c r="A38" s="10">
        <v>1</v>
      </c>
      <c r="B38" s="9" t="str">
        <f>B4</f>
        <v>[Indicator 1]</v>
      </c>
      <c r="C38" s="21">
        <v>22</v>
      </c>
      <c r="D38" s="21">
        <v>21</v>
      </c>
      <c r="E38" s="12">
        <f t="shared" ref="E38:E39" si="1">IF(C38&lt;&gt;"",D38/C38,"")</f>
        <v>0.95454545454545459</v>
      </c>
    </row>
    <row r="39" spans="1:5" ht="16" x14ac:dyDescent="0.2">
      <c r="A39" s="10">
        <v>2</v>
      </c>
      <c r="B39" s="9" t="str">
        <f>B5</f>
        <v>[Indicator 2]</v>
      </c>
      <c r="C39" s="21"/>
      <c r="D39" s="21"/>
      <c r="E39" s="12" t="str">
        <f t="shared" si="1"/>
        <v/>
      </c>
    </row>
    <row r="40" spans="1:5" ht="16" x14ac:dyDescent="0.2">
      <c r="A40" s="10">
        <v>3</v>
      </c>
      <c r="B40" s="9" t="str">
        <f>B6</f>
        <v>[Indicator 3]</v>
      </c>
      <c r="C40" s="21"/>
      <c r="D40" s="21"/>
      <c r="E40" s="12" t="str">
        <f>IF(C40&lt;&gt;"",D40/C40,"")</f>
        <v/>
      </c>
    </row>
    <row r="41" spans="1:5" ht="16" x14ac:dyDescent="0.2">
      <c r="A41" s="10">
        <v>4</v>
      </c>
      <c r="B41" s="9" t="str">
        <f>B7</f>
        <v>[Indicator 4]</v>
      </c>
      <c r="C41" s="21"/>
      <c r="D41" s="21"/>
      <c r="E41" s="12" t="str">
        <f t="shared" ref="E41:E42" si="2">IF(C41&lt;&gt;"",D41/C41,"")</f>
        <v/>
      </c>
    </row>
    <row r="42" spans="1:5" ht="16" x14ac:dyDescent="0.2">
      <c r="A42" s="10">
        <v>5</v>
      </c>
      <c r="B42" s="9" t="str">
        <f>B8</f>
        <v>[Indicator 5]</v>
      </c>
      <c r="C42" s="21"/>
      <c r="D42" s="21"/>
      <c r="E42" s="12" t="str">
        <f t="shared" si="2"/>
        <v/>
      </c>
    </row>
  </sheetData>
  <mergeCells count="15">
    <mergeCell ref="A1:E1"/>
    <mergeCell ref="A2:E2"/>
    <mergeCell ref="A36:B36"/>
    <mergeCell ref="A30:B30"/>
    <mergeCell ref="A37:B37"/>
    <mergeCell ref="A10:B10"/>
    <mergeCell ref="A16:B16"/>
    <mergeCell ref="A3:E3"/>
    <mergeCell ref="B4:E4"/>
    <mergeCell ref="B5:E5"/>
    <mergeCell ref="B6:E6"/>
    <mergeCell ref="B7:E7"/>
    <mergeCell ref="B8:E8"/>
    <mergeCell ref="A9:B9"/>
    <mergeCell ref="A29:B29"/>
  </mergeCells>
  <conditionalFormatting sqref="D11:D15">
    <cfRule type="expression" dxfId="341" priority="8">
      <formula>C11="No"</formula>
    </cfRule>
  </conditionalFormatting>
  <conditionalFormatting sqref="E11:E15">
    <cfRule type="expression" dxfId="340" priority="7">
      <formula>C11="No"</formula>
    </cfRule>
  </conditionalFormatting>
  <conditionalFormatting sqref="D18:D22">
    <cfRule type="expression" dxfId="339" priority="6">
      <formula>C18="No"</formula>
    </cfRule>
  </conditionalFormatting>
  <conditionalFormatting sqref="E18:E22">
    <cfRule type="expression" dxfId="338" priority="5">
      <formula>C18="No"</formula>
    </cfRule>
  </conditionalFormatting>
  <conditionalFormatting sqref="D24:D27">
    <cfRule type="expression" dxfId="337" priority="4">
      <formula>C24="No"</formula>
    </cfRule>
  </conditionalFormatting>
  <conditionalFormatting sqref="E24:E27">
    <cfRule type="expression" dxfId="336" priority="3">
      <formula>C24="No"</formula>
    </cfRule>
  </conditionalFormatting>
  <conditionalFormatting sqref="D28">
    <cfRule type="expression" dxfId="335" priority="2">
      <formula>C28="No"</formula>
    </cfRule>
  </conditionalFormatting>
  <conditionalFormatting sqref="E28">
    <cfRule type="expression" dxfId="334" priority="1">
      <formula>C28="No"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Ref!$E$3:$E$4</xm:f>
          </x14:formula1>
          <xm:sqref>C18:C22 C11:C15 C24:C28</xm:sqref>
        </x14:dataValidation>
        <x14:dataValidation type="list" allowBlank="1" showInputMessage="1" showErrorMessage="1" xr:uid="{00000000-0002-0000-0700-000001000000}">
          <x14:formula1>
            <xm:f>Ref!$C$3:$C$7</xm:f>
          </x14:formula1>
          <xm:sqref>D18:D22 D11:D15 D24:D28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9" tint="-0.249977111117893"/>
  </sheetPr>
  <dimension ref="A1:I42"/>
  <sheetViews>
    <sheetView showGridLines="0" topLeftCell="A17" zoomScale="90" zoomScaleNormal="90" workbookViewId="0">
      <selection activeCell="H18" sqref="H18"/>
    </sheetView>
  </sheetViews>
  <sheetFormatPr baseColWidth="10" defaultColWidth="8.83203125" defaultRowHeight="15" x14ac:dyDescent="0.2"/>
  <cols>
    <col min="1" max="1" width="5.33203125" customWidth="1"/>
    <col min="2" max="2" width="65.83203125" customWidth="1"/>
    <col min="3" max="3" width="22" customWidth="1"/>
    <col min="4" max="4" width="13.6640625" customWidth="1"/>
    <col min="5" max="5" width="14" customWidth="1"/>
  </cols>
  <sheetData>
    <row r="1" spans="1:5" ht="24" x14ac:dyDescent="0.3">
      <c r="A1" s="161" t="s">
        <v>74</v>
      </c>
      <c r="B1" s="161"/>
      <c r="C1" s="161"/>
      <c r="D1" s="161"/>
      <c r="E1" s="161"/>
    </row>
    <row r="2" spans="1:5" ht="104.25" customHeight="1" x14ac:dyDescent="0.2">
      <c r="A2" s="141" t="s">
        <v>99</v>
      </c>
      <c r="B2" s="141"/>
      <c r="C2" s="141"/>
      <c r="D2" s="141"/>
      <c r="E2" s="141"/>
    </row>
    <row r="3" spans="1:5" s="3" customFormat="1" ht="30" customHeight="1" x14ac:dyDescent="0.2">
      <c r="A3" s="165" t="s">
        <v>40</v>
      </c>
      <c r="B3" s="166"/>
      <c r="C3" s="166"/>
      <c r="D3" s="166"/>
      <c r="E3" s="167"/>
    </row>
    <row r="4" spans="1:5" s="3" customFormat="1" ht="16" customHeight="1" x14ac:dyDescent="0.2">
      <c r="A4" s="18">
        <v>1</v>
      </c>
      <c r="B4" s="168" t="s">
        <v>35</v>
      </c>
      <c r="C4" s="169"/>
      <c r="D4" s="169"/>
      <c r="E4" s="170"/>
    </row>
    <row r="5" spans="1:5" s="3" customFormat="1" ht="16" customHeight="1" x14ac:dyDescent="0.2">
      <c r="A5" s="18">
        <v>2</v>
      </c>
      <c r="B5" s="168" t="s">
        <v>36</v>
      </c>
      <c r="C5" s="169"/>
      <c r="D5" s="169"/>
      <c r="E5" s="170"/>
    </row>
    <row r="6" spans="1:5" s="3" customFormat="1" ht="16" customHeight="1" x14ac:dyDescent="0.2">
      <c r="A6" s="18">
        <v>3</v>
      </c>
      <c r="B6" s="168" t="s">
        <v>37</v>
      </c>
      <c r="C6" s="169"/>
      <c r="D6" s="169"/>
      <c r="E6" s="170"/>
    </row>
    <row r="7" spans="1:5" s="3" customFormat="1" ht="16" customHeight="1" x14ac:dyDescent="0.2">
      <c r="A7" s="18">
        <v>4</v>
      </c>
      <c r="B7" s="168" t="s">
        <v>38</v>
      </c>
      <c r="C7" s="169"/>
      <c r="D7" s="169"/>
      <c r="E7" s="170"/>
    </row>
    <row r="8" spans="1:5" s="3" customFormat="1" ht="16" customHeight="1" x14ac:dyDescent="0.2">
      <c r="A8" s="18">
        <v>5</v>
      </c>
      <c r="B8" s="168" t="s">
        <v>39</v>
      </c>
      <c r="C8" s="169"/>
      <c r="D8" s="169"/>
      <c r="E8" s="170"/>
    </row>
    <row r="9" spans="1:5" s="3" customFormat="1" ht="28" customHeight="1" x14ac:dyDescent="0.2">
      <c r="A9" s="165" t="s">
        <v>45</v>
      </c>
      <c r="B9" s="166"/>
      <c r="C9" s="25" t="s">
        <v>21</v>
      </c>
      <c r="D9" s="24" t="s">
        <v>19</v>
      </c>
      <c r="E9" s="24" t="s">
        <v>20</v>
      </c>
    </row>
    <row r="10" spans="1:5" x14ac:dyDescent="0.2">
      <c r="A10" s="164" t="s">
        <v>66</v>
      </c>
      <c r="B10" s="164"/>
      <c r="C10" s="36"/>
      <c r="D10" s="36"/>
      <c r="E10" s="12" t="str">
        <f>IFERROR(AVERAGE(E11:E15),"")</f>
        <v/>
      </c>
    </row>
    <row r="11" spans="1:5" ht="16" x14ac:dyDescent="0.2">
      <c r="A11" s="10">
        <v>1</v>
      </c>
      <c r="B11" s="16" t="str">
        <f>B4</f>
        <v>[Indicator 1]</v>
      </c>
      <c r="C11" s="15" t="s">
        <v>24</v>
      </c>
      <c r="D11" s="11"/>
      <c r="E11" s="13" t="str">
        <f>IFERROR(IF(C11="No","",IF(D11=Ref!$C$3,Ref!$B$3,IF(D11=Ref!$C$4,Ref!$B$4,IF(D11=Ref!$C$5,Ref!$B$5,IF(D11=Ref!$C$6,Ref!$B$6,IF(D11=Ref!$C$7,Ref!$B$7,0))))))/Ref!$B$3,"")</f>
        <v/>
      </c>
    </row>
    <row r="12" spans="1:5" ht="16" x14ac:dyDescent="0.2">
      <c r="A12" s="10">
        <v>2</v>
      </c>
      <c r="B12" s="16" t="str">
        <f>B5</f>
        <v>[Indicator 2]</v>
      </c>
      <c r="C12" s="15" t="s">
        <v>24</v>
      </c>
      <c r="D12" s="11"/>
      <c r="E12" s="13" t="str">
        <f>IFERROR(IF(C12="No","",IF(D12=Ref!$C$3,Ref!$B$3,IF(D12=Ref!$C$4,Ref!$B$4,IF(D12=Ref!$C$5,Ref!$B$5,IF(D12=Ref!$C$6,Ref!$B$6,IF(D12=Ref!$C$7,Ref!$B$7,0))))))/Ref!$B$3,"")</f>
        <v/>
      </c>
    </row>
    <row r="13" spans="1:5" ht="16" x14ac:dyDescent="0.2">
      <c r="A13" s="10">
        <v>3</v>
      </c>
      <c r="B13" s="16" t="str">
        <f>B6</f>
        <v>[Indicator 3]</v>
      </c>
      <c r="C13" s="15" t="s">
        <v>24</v>
      </c>
      <c r="D13" s="11"/>
      <c r="E13" s="13" t="str">
        <f>IFERROR(IF(C13="No","",IF(D13=Ref!$C$3,Ref!$B$3,IF(D13=Ref!$C$4,Ref!$B$4,IF(D13=Ref!$C$5,Ref!$B$5,IF(D13=Ref!$C$6,Ref!$B$6,IF(D13=Ref!$C$7,Ref!$B$7,0))))))/Ref!$B$3,"")</f>
        <v/>
      </c>
    </row>
    <row r="14" spans="1:5" ht="16" x14ac:dyDescent="0.2">
      <c r="A14" s="10">
        <v>4</v>
      </c>
      <c r="B14" s="16" t="str">
        <f>B7</f>
        <v>[Indicator 4]</v>
      </c>
      <c r="C14" s="15" t="s">
        <v>24</v>
      </c>
      <c r="D14" s="11"/>
      <c r="E14" s="13" t="str">
        <f>IFERROR(IF(C14="No","",IF(D14=Ref!$C$3,Ref!$B$3,IF(D14=Ref!$C$4,Ref!$B$4,IF(D14=Ref!$C$5,Ref!$B$5,IF(D14=Ref!$C$6,Ref!$B$6,IF(D14=Ref!$C$7,Ref!$B$7,0))))))/Ref!$B$3,"")</f>
        <v/>
      </c>
    </row>
    <row r="15" spans="1:5" ht="16" x14ac:dyDescent="0.2">
      <c r="A15" s="10">
        <v>5</v>
      </c>
      <c r="B15" s="16" t="str">
        <f>B8</f>
        <v>[Indicator 5]</v>
      </c>
      <c r="C15" s="15" t="s">
        <v>24</v>
      </c>
      <c r="D15" s="11"/>
      <c r="E15" s="13" t="str">
        <f>IFERROR(IF(C15="No","",IF(D15=Ref!$C$3,Ref!$B$3,IF(D15=Ref!$C$4,Ref!$B$4,IF(D15=Ref!$C$5,Ref!$B$5,IF(D15=Ref!$C$6,Ref!$B$6,IF(D15=Ref!$C$7,Ref!$B$7,0))))))/Ref!$B$3,"")</f>
        <v/>
      </c>
    </row>
    <row r="16" spans="1:5" ht="16.5" customHeight="1" x14ac:dyDescent="0.2">
      <c r="A16" s="164" t="s">
        <v>67</v>
      </c>
      <c r="B16" s="164"/>
      <c r="C16" s="36"/>
      <c r="D16" s="36"/>
      <c r="E16" s="12">
        <f>IFERROR(AVERAGE(E17,E23),"")</f>
        <v>0.875</v>
      </c>
    </row>
    <row r="17" spans="1:9" ht="16" x14ac:dyDescent="0.2">
      <c r="A17" s="36"/>
      <c r="B17" s="38" t="s">
        <v>68</v>
      </c>
      <c r="C17" s="36"/>
      <c r="D17" s="36"/>
      <c r="E17" s="12">
        <f>IFERROR(AVERAGE(E18:E22),"")</f>
        <v>0.75</v>
      </c>
    </row>
    <row r="18" spans="1:9" ht="16" x14ac:dyDescent="0.2">
      <c r="A18" s="10">
        <v>1</v>
      </c>
      <c r="B18" s="16" t="str">
        <f>B4</f>
        <v>[Indicator 1]</v>
      </c>
      <c r="C18" s="15" t="s">
        <v>24</v>
      </c>
      <c r="D18" s="11"/>
      <c r="E18" s="13" t="str">
        <f>IFERROR(IF(C18="No","",IF(D18=Ref!$C$3,Ref!$B$3,IF(D18=Ref!$C$4,Ref!$B$4,IF(D18=Ref!$C$5,Ref!$B$5,IF(D18=Ref!$C$6,Ref!$B$6,IF(D18=Ref!$C$7,Ref!$B$7,0))))))/Ref!$B$3,"")</f>
        <v/>
      </c>
    </row>
    <row r="19" spans="1:9" ht="16" x14ac:dyDescent="0.2">
      <c r="A19" s="10">
        <v>2</v>
      </c>
      <c r="B19" s="16" t="str">
        <f>B5</f>
        <v>[Indicator 2]</v>
      </c>
      <c r="C19" s="15" t="s">
        <v>23</v>
      </c>
      <c r="D19" s="11" t="s">
        <v>14</v>
      </c>
      <c r="E19" s="13">
        <f>IFERROR(IF(C19="No","",IF(D19=Ref!$C$3,Ref!$B$3,IF(D19=Ref!$C$4,Ref!$B$4,IF(D19=Ref!$C$5,Ref!$B$5,IF(D19=Ref!$C$6,Ref!$B$6,IF(D19=Ref!$C$7,Ref!$B$7,0))))))/Ref!$B$3,"")</f>
        <v>0.75</v>
      </c>
    </row>
    <row r="20" spans="1:9" ht="16" x14ac:dyDescent="0.2">
      <c r="A20" s="10">
        <v>3</v>
      </c>
      <c r="B20" s="16" t="str">
        <f>B6</f>
        <v>[Indicator 3]</v>
      </c>
      <c r="C20" s="15" t="s">
        <v>24</v>
      </c>
      <c r="D20" s="11"/>
      <c r="E20" s="13" t="str">
        <f>IFERROR(IF(C20="No","",IF(D20=Ref!$C$3,Ref!$B$3,IF(D20=Ref!$C$4,Ref!$B$4,IF(D20=Ref!$C$5,Ref!$B$5,IF(D20=Ref!$C$6,Ref!$B$6,IF(D20=Ref!$C$7,Ref!$B$7,0))))))/Ref!$B$3,"")</f>
        <v/>
      </c>
    </row>
    <row r="21" spans="1:9" ht="16" x14ac:dyDescent="0.2">
      <c r="A21" s="10">
        <v>4</v>
      </c>
      <c r="B21" s="16" t="str">
        <f>B7</f>
        <v>[Indicator 4]</v>
      </c>
      <c r="C21" s="15" t="s">
        <v>24</v>
      </c>
      <c r="D21" s="11"/>
      <c r="E21" s="13" t="str">
        <f>IFERROR(IF(C21="No","",IF(D21=Ref!$C$3,Ref!$B$3,IF(D21=Ref!$C$4,Ref!$B$4,IF(D21=Ref!$C$5,Ref!$B$5,IF(D21=Ref!$C$6,Ref!$B$6,IF(D21=Ref!$C$7,Ref!$B$7,0))))))/Ref!$B$3,"")</f>
        <v/>
      </c>
    </row>
    <row r="22" spans="1:9" ht="16" x14ac:dyDescent="0.2">
      <c r="A22" s="10">
        <v>5</v>
      </c>
      <c r="B22" s="16" t="str">
        <f>B8</f>
        <v>[Indicator 5]</v>
      </c>
      <c r="C22" s="15" t="s">
        <v>24</v>
      </c>
      <c r="D22" s="11"/>
      <c r="E22" s="13" t="str">
        <f>IFERROR(IF(C22="No","",IF(D22=Ref!$C$3,Ref!$B$3,IF(D22=Ref!$C$4,Ref!$B$4,IF(D22=Ref!$C$5,Ref!$B$5,IF(D22=Ref!$C$6,Ref!$B$6,IF(D22=Ref!$C$7,Ref!$B$7,0))))))/Ref!$B$3,"")</f>
        <v/>
      </c>
    </row>
    <row r="23" spans="1:9" ht="16" x14ac:dyDescent="0.2">
      <c r="A23" s="36"/>
      <c r="B23" s="39" t="s">
        <v>69</v>
      </c>
      <c r="C23" s="36"/>
      <c r="D23" s="36"/>
      <c r="E23" s="12">
        <f>IFERROR(AVERAGE(E24:E28),"")</f>
        <v>1</v>
      </c>
    </row>
    <row r="24" spans="1:9" ht="16" x14ac:dyDescent="0.2">
      <c r="A24" s="10">
        <v>1</v>
      </c>
      <c r="B24" s="16" t="str">
        <f>B4</f>
        <v>[Indicator 1]</v>
      </c>
      <c r="C24" s="15" t="s">
        <v>24</v>
      </c>
      <c r="D24" s="11"/>
      <c r="E24" s="13" t="str">
        <f>IFERROR(IF(C24="No","",IF(D24=Ref!$C$3,Ref!$B$3,IF(D24=Ref!$C$4,Ref!$B$4,IF(D24=Ref!$C$5,Ref!$B$5,IF(D24=Ref!$C$6,Ref!$B$6,IF(D24=Ref!$C$7,Ref!$B$7,0))))))/Ref!$B$3,"")</f>
        <v/>
      </c>
    </row>
    <row r="25" spans="1:9" ht="16" x14ac:dyDescent="0.2">
      <c r="A25" s="10">
        <v>2</v>
      </c>
      <c r="B25" s="16" t="str">
        <f>B5</f>
        <v>[Indicator 2]</v>
      </c>
      <c r="C25" s="15" t="s">
        <v>23</v>
      </c>
      <c r="D25" s="11" t="s">
        <v>13</v>
      </c>
      <c r="E25" s="13">
        <f>IFERROR(IF(C25="No","",IF(D25=Ref!$C$3,Ref!$B$3,IF(D25=Ref!$C$4,Ref!$B$4,IF(D25=Ref!$C$5,Ref!$B$5,IF(D25=Ref!$C$6,Ref!$B$6,IF(D25=Ref!$C$7,Ref!$B$7,0))))))/Ref!$B$3,"")</f>
        <v>1</v>
      </c>
    </row>
    <row r="26" spans="1:9" ht="16" x14ac:dyDescent="0.2">
      <c r="A26" s="10">
        <v>3</v>
      </c>
      <c r="B26" s="16" t="str">
        <f>B6</f>
        <v>[Indicator 3]</v>
      </c>
      <c r="C26" s="15" t="s">
        <v>24</v>
      </c>
      <c r="D26" s="11"/>
      <c r="E26" s="13" t="str">
        <f>IFERROR(IF(C26="No","",IF(D26=Ref!$C$3,Ref!$B$3,IF(D26=Ref!$C$4,Ref!$B$4,IF(D26=Ref!$C$5,Ref!$B$5,IF(D26=Ref!$C$6,Ref!$B$6,IF(D26=Ref!$C$7,Ref!$B$7,0))))))/Ref!$B$3,"")</f>
        <v/>
      </c>
    </row>
    <row r="27" spans="1:9" ht="16" x14ac:dyDescent="0.2">
      <c r="A27" s="10">
        <v>4</v>
      </c>
      <c r="B27" s="16" t="str">
        <f>B7</f>
        <v>[Indicator 4]</v>
      </c>
      <c r="C27" s="15" t="s">
        <v>24</v>
      </c>
      <c r="D27" s="11"/>
      <c r="E27" s="13" t="str">
        <f>IFERROR(IF(C27="No","",IF(D27=Ref!$C$3,Ref!$B$3,IF(D27=Ref!$C$4,Ref!$B$4,IF(D27=Ref!$C$5,Ref!$B$5,IF(D27=Ref!$C$6,Ref!$B$6,IF(D27=Ref!$C$7,Ref!$B$7,0))))))/Ref!$B$3,"")</f>
        <v/>
      </c>
    </row>
    <row r="28" spans="1:9" ht="16" x14ac:dyDescent="0.2">
      <c r="A28" s="10">
        <v>5</v>
      </c>
      <c r="B28" s="16" t="str">
        <f>B8</f>
        <v>[Indicator 5]</v>
      </c>
      <c r="C28" s="15" t="s">
        <v>24</v>
      </c>
      <c r="D28" s="11"/>
      <c r="E28" s="13" t="str">
        <f>IFERROR(IF(C28="No","",IF(D28=Ref!$C$3,Ref!$B$3,IF(D28=Ref!$C$4,Ref!$B$4,IF(D28=Ref!$C$5,Ref!$B$5,IF(D28=Ref!$C$6,Ref!$B$6,IF(D28=Ref!$C$7,Ref!$B$7,0))))))/Ref!$B$3,"")</f>
        <v/>
      </c>
    </row>
    <row r="29" spans="1:9" ht="19" customHeight="1" x14ac:dyDescent="0.2">
      <c r="A29" s="150"/>
      <c r="B29" s="150"/>
      <c r="C29" s="26" t="s">
        <v>42</v>
      </c>
      <c r="D29" s="26" t="s">
        <v>41</v>
      </c>
      <c r="E29" s="26" t="s">
        <v>20</v>
      </c>
    </row>
    <row r="30" spans="1:9" ht="29.5" customHeight="1" x14ac:dyDescent="0.2">
      <c r="A30" s="162" t="s">
        <v>70</v>
      </c>
      <c r="B30" s="163"/>
      <c r="C30" s="19"/>
      <c r="D30" s="19"/>
      <c r="E30" s="12">
        <f>IFERROR(AVERAGE(E31:E35),"")</f>
        <v>1</v>
      </c>
    </row>
    <row r="31" spans="1:9" ht="16" x14ac:dyDescent="0.2">
      <c r="A31" s="10">
        <v>1</v>
      </c>
      <c r="B31" s="17" t="str">
        <f>B4</f>
        <v>[Indicator 1]</v>
      </c>
      <c r="C31" s="37">
        <v>4</v>
      </c>
      <c r="D31" s="37">
        <v>4</v>
      </c>
      <c r="E31" s="12">
        <f>IF(AND(C31="",D31=""),"",IF(OR(C31="",D31=""),0,IF(AND(C31=0,D31=0),1,1-(ABS(IF(C31&lt;D31,(C31-D31)/D31,(D31-C31)/C31))))))</f>
        <v>1</v>
      </c>
      <c r="F31" s="28"/>
      <c r="G31" s="29"/>
      <c r="I31" s="28"/>
    </row>
    <row r="32" spans="1:9" ht="16" x14ac:dyDescent="0.2">
      <c r="A32" s="10">
        <v>2</v>
      </c>
      <c r="B32" s="17" t="str">
        <f>B5</f>
        <v>[Indicator 2]</v>
      </c>
      <c r="C32" s="37"/>
      <c r="D32" s="37"/>
      <c r="E32" s="12" t="str">
        <f t="shared" ref="E32:E35" si="0">IF(AND(C32="",D32=""),"",IF(OR(C32="",D32=""),0,IF(AND(C32=0,D32=0),1,1-(ABS(IF(C32&lt;D32,(C32-D32)/D32,(D32-C32)/C32))))))</f>
        <v/>
      </c>
      <c r="F32" s="29"/>
      <c r="G32" s="29"/>
    </row>
    <row r="33" spans="1:5" ht="16" x14ac:dyDescent="0.2">
      <c r="A33" s="10">
        <v>3</v>
      </c>
      <c r="B33" s="17" t="str">
        <f>B6</f>
        <v>[Indicator 3]</v>
      </c>
      <c r="C33" s="37"/>
      <c r="D33" s="37"/>
      <c r="E33" s="12" t="str">
        <f t="shared" si="0"/>
        <v/>
      </c>
    </row>
    <row r="34" spans="1:5" ht="16" x14ac:dyDescent="0.2">
      <c r="A34" s="10">
        <v>4</v>
      </c>
      <c r="B34" s="17" t="str">
        <f>B7</f>
        <v>[Indicator 4]</v>
      </c>
      <c r="C34" s="37"/>
      <c r="D34" s="37"/>
      <c r="E34" s="12" t="str">
        <f t="shared" si="0"/>
        <v/>
      </c>
    </row>
    <row r="35" spans="1:5" ht="16" x14ac:dyDescent="0.2">
      <c r="A35" s="10">
        <v>5</v>
      </c>
      <c r="B35" s="17" t="str">
        <f>B8</f>
        <v>[Indicator 5]</v>
      </c>
      <c r="C35" s="37"/>
      <c r="D35" s="37"/>
      <c r="E35" s="12" t="str">
        <f t="shared" si="0"/>
        <v/>
      </c>
    </row>
    <row r="36" spans="1:5" ht="30" customHeight="1" x14ac:dyDescent="0.2">
      <c r="A36" s="150"/>
      <c r="B36" s="150"/>
      <c r="C36" s="27" t="s">
        <v>43</v>
      </c>
      <c r="D36" s="27" t="s">
        <v>44</v>
      </c>
      <c r="E36" s="26" t="s">
        <v>20</v>
      </c>
    </row>
    <row r="37" spans="1:5" ht="90" customHeight="1" x14ac:dyDescent="0.2">
      <c r="A37" s="162" t="s">
        <v>71</v>
      </c>
      <c r="B37" s="163"/>
      <c r="C37" s="27"/>
      <c r="D37" s="27"/>
      <c r="E37" s="12">
        <f>IFERROR(AVERAGE(E38:E42),"")</f>
        <v>1</v>
      </c>
    </row>
    <row r="38" spans="1:5" ht="16" x14ac:dyDescent="0.2">
      <c r="A38" s="10">
        <v>1</v>
      </c>
      <c r="B38" s="9" t="str">
        <f>B4</f>
        <v>[Indicator 1]</v>
      </c>
      <c r="C38" s="37">
        <v>1</v>
      </c>
      <c r="D38" s="37">
        <v>1</v>
      </c>
      <c r="E38" s="12">
        <f t="shared" ref="E38:E39" si="1">IF(C38&lt;&gt;"",D38/C38,"")</f>
        <v>1</v>
      </c>
    </row>
    <row r="39" spans="1:5" ht="16" x14ac:dyDescent="0.2">
      <c r="A39" s="10">
        <v>2</v>
      </c>
      <c r="B39" s="9" t="str">
        <f>B5</f>
        <v>[Indicator 2]</v>
      </c>
      <c r="C39" s="37"/>
      <c r="D39" s="37"/>
      <c r="E39" s="12" t="str">
        <f t="shared" si="1"/>
        <v/>
      </c>
    </row>
    <row r="40" spans="1:5" ht="16" x14ac:dyDescent="0.2">
      <c r="A40" s="10">
        <v>3</v>
      </c>
      <c r="B40" s="9" t="str">
        <f>B6</f>
        <v>[Indicator 3]</v>
      </c>
      <c r="C40" s="37"/>
      <c r="D40" s="37"/>
      <c r="E40" s="12" t="str">
        <f>IF(C40&lt;&gt;"",D40/C40,"")</f>
        <v/>
      </c>
    </row>
    <row r="41" spans="1:5" ht="16" x14ac:dyDescent="0.2">
      <c r="A41" s="10">
        <v>4</v>
      </c>
      <c r="B41" s="9" t="str">
        <f>B7</f>
        <v>[Indicator 4]</v>
      </c>
      <c r="C41" s="37"/>
      <c r="D41" s="37"/>
      <c r="E41" s="12" t="str">
        <f t="shared" ref="E41:E42" si="2">IF(C41&lt;&gt;"",D41/C41,"")</f>
        <v/>
      </c>
    </row>
    <row r="42" spans="1:5" ht="16" x14ac:dyDescent="0.2">
      <c r="A42" s="10">
        <v>5</v>
      </c>
      <c r="B42" s="9" t="str">
        <f>B8</f>
        <v>[Indicator 5]</v>
      </c>
      <c r="C42" s="37"/>
      <c r="D42" s="37"/>
      <c r="E42" s="12" t="str">
        <f t="shared" si="2"/>
        <v/>
      </c>
    </row>
  </sheetData>
  <mergeCells count="15">
    <mergeCell ref="A3:E3"/>
    <mergeCell ref="B4:E4"/>
    <mergeCell ref="B5:E5"/>
    <mergeCell ref="B6:E6"/>
    <mergeCell ref="A1:E1"/>
    <mergeCell ref="A2:E2"/>
    <mergeCell ref="A37:B37"/>
    <mergeCell ref="B7:E7"/>
    <mergeCell ref="B8:E8"/>
    <mergeCell ref="A10:B10"/>
    <mergeCell ref="A16:B16"/>
    <mergeCell ref="A30:B30"/>
    <mergeCell ref="A29:B29"/>
    <mergeCell ref="A36:B36"/>
    <mergeCell ref="A9:B9"/>
  </mergeCells>
  <conditionalFormatting sqref="D18:D22">
    <cfRule type="expression" dxfId="333" priority="6">
      <formula>C18="No"</formula>
    </cfRule>
  </conditionalFormatting>
  <conditionalFormatting sqref="E18:E22">
    <cfRule type="expression" dxfId="332" priority="5">
      <formula>C18="No"</formula>
    </cfRule>
  </conditionalFormatting>
  <conditionalFormatting sqref="D24:D27">
    <cfRule type="expression" dxfId="331" priority="4">
      <formula>C24="No"</formula>
    </cfRule>
  </conditionalFormatting>
  <conditionalFormatting sqref="E24:E27">
    <cfRule type="expression" dxfId="330" priority="3">
      <formula>C24="No"</formula>
    </cfRule>
  </conditionalFormatting>
  <conditionalFormatting sqref="D28">
    <cfRule type="expression" dxfId="329" priority="2">
      <formula>C28="No"</formula>
    </cfRule>
  </conditionalFormatting>
  <conditionalFormatting sqref="E28">
    <cfRule type="expression" dxfId="328" priority="1">
      <formula>C28="No"</formula>
    </cfRule>
  </conditionalFormatting>
  <conditionalFormatting sqref="D11:D15">
    <cfRule type="expression" dxfId="327" priority="8">
      <formula>C11="No"</formula>
    </cfRule>
  </conditionalFormatting>
  <conditionalFormatting sqref="E11:E15">
    <cfRule type="expression" dxfId="326" priority="7">
      <formula>C11="No"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0000000}">
          <x14:formula1>
            <xm:f>Ref!$C$3:$C$7</xm:f>
          </x14:formula1>
          <xm:sqref>D18:D22 D11:D15 D24:D28</xm:sqref>
        </x14:dataValidation>
        <x14:dataValidation type="list" allowBlank="1" showInputMessage="1" showErrorMessage="1" xr:uid="{00000000-0002-0000-0800-000001000000}">
          <x14:formula1>
            <xm:f>Ref!$E$3:$E$4</xm:f>
          </x14:formula1>
          <xm:sqref>C18:C22 C11:C15 C24:C28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9" tint="-0.249977111117893"/>
  </sheetPr>
  <dimension ref="A1:I42"/>
  <sheetViews>
    <sheetView showGridLines="0" zoomScale="90" zoomScaleNormal="90" workbookViewId="0">
      <selection activeCell="E15" sqref="E15"/>
    </sheetView>
  </sheetViews>
  <sheetFormatPr baseColWidth="10" defaultColWidth="8.83203125" defaultRowHeight="15" x14ac:dyDescent="0.2"/>
  <cols>
    <col min="1" max="1" width="5.33203125" customWidth="1"/>
    <col min="2" max="2" width="65.83203125" customWidth="1"/>
    <col min="3" max="3" width="22" customWidth="1"/>
    <col min="4" max="4" width="13.6640625" customWidth="1"/>
    <col min="5" max="5" width="13.5" customWidth="1"/>
  </cols>
  <sheetData>
    <row r="1" spans="1:5" ht="24" x14ac:dyDescent="0.3">
      <c r="A1" s="161" t="s">
        <v>74</v>
      </c>
      <c r="B1" s="161"/>
      <c r="C1" s="161"/>
      <c r="D1" s="161"/>
      <c r="E1" s="161"/>
    </row>
    <row r="2" spans="1:5" ht="105" customHeight="1" x14ac:dyDescent="0.2">
      <c r="A2" s="141" t="s">
        <v>99</v>
      </c>
      <c r="B2" s="141"/>
      <c r="C2" s="141"/>
      <c r="D2" s="141"/>
      <c r="E2" s="141"/>
    </row>
    <row r="3" spans="1:5" s="3" customFormat="1" ht="30" customHeight="1" x14ac:dyDescent="0.2">
      <c r="A3" s="165" t="s">
        <v>40</v>
      </c>
      <c r="B3" s="166"/>
      <c r="C3" s="166"/>
      <c r="D3" s="166"/>
      <c r="E3" s="167"/>
    </row>
    <row r="4" spans="1:5" s="3" customFormat="1" ht="16" customHeight="1" x14ac:dyDescent="0.2">
      <c r="A4" s="18">
        <v>1</v>
      </c>
      <c r="B4" s="168" t="s">
        <v>35</v>
      </c>
      <c r="C4" s="169"/>
      <c r="D4" s="169"/>
      <c r="E4" s="170"/>
    </row>
    <row r="5" spans="1:5" s="3" customFormat="1" ht="16" customHeight="1" x14ac:dyDescent="0.2">
      <c r="A5" s="18">
        <v>2</v>
      </c>
      <c r="B5" s="168" t="s">
        <v>36</v>
      </c>
      <c r="C5" s="169"/>
      <c r="D5" s="169"/>
      <c r="E5" s="170"/>
    </row>
    <row r="6" spans="1:5" s="3" customFormat="1" ht="16" customHeight="1" x14ac:dyDescent="0.2">
      <c r="A6" s="18">
        <v>3</v>
      </c>
      <c r="B6" s="168" t="s">
        <v>37</v>
      </c>
      <c r="C6" s="169"/>
      <c r="D6" s="169"/>
      <c r="E6" s="170"/>
    </row>
    <row r="7" spans="1:5" s="3" customFormat="1" ht="16" customHeight="1" x14ac:dyDescent="0.2">
      <c r="A7" s="18">
        <v>4</v>
      </c>
      <c r="B7" s="168" t="s">
        <v>38</v>
      </c>
      <c r="C7" s="169"/>
      <c r="D7" s="169"/>
      <c r="E7" s="170"/>
    </row>
    <row r="8" spans="1:5" s="3" customFormat="1" ht="16" customHeight="1" x14ac:dyDescent="0.2">
      <c r="A8" s="18">
        <v>5</v>
      </c>
      <c r="B8" s="168" t="s">
        <v>39</v>
      </c>
      <c r="C8" s="169"/>
      <c r="D8" s="169"/>
      <c r="E8" s="170"/>
    </row>
    <row r="9" spans="1:5" s="3" customFormat="1" ht="28" customHeight="1" x14ac:dyDescent="0.2">
      <c r="A9" s="165" t="s">
        <v>45</v>
      </c>
      <c r="B9" s="166"/>
      <c r="C9" s="25" t="s">
        <v>21</v>
      </c>
      <c r="D9" s="24" t="s">
        <v>19</v>
      </c>
      <c r="E9" s="24" t="s">
        <v>20</v>
      </c>
    </row>
    <row r="10" spans="1:5" x14ac:dyDescent="0.2">
      <c r="A10" s="164" t="s">
        <v>66</v>
      </c>
      <c r="B10" s="164"/>
      <c r="C10" s="36"/>
      <c r="D10" s="36"/>
      <c r="E10" s="12" t="str">
        <f>IFERROR(AVERAGE(E11:E15),"")</f>
        <v/>
      </c>
    </row>
    <row r="11" spans="1:5" ht="16" x14ac:dyDescent="0.2">
      <c r="A11" s="10">
        <v>1</v>
      </c>
      <c r="B11" s="16" t="str">
        <f>B4</f>
        <v>[Indicator 1]</v>
      </c>
      <c r="C11" s="15" t="s">
        <v>24</v>
      </c>
      <c r="D11" s="11"/>
      <c r="E11" s="13" t="str">
        <f>IFERROR(IF(C11="No","",IF(D11=Ref!$C$3,Ref!$B$3,IF(D11=Ref!$C$4,Ref!$B$4,IF(D11=Ref!$C$5,Ref!$B$5,IF(D11=Ref!$C$6,Ref!$B$6,IF(D11=Ref!$C$7,Ref!$B$7,0))))))/Ref!$B$3,"")</f>
        <v/>
      </c>
    </row>
    <row r="12" spans="1:5" ht="16" x14ac:dyDescent="0.2">
      <c r="A12" s="10">
        <v>2</v>
      </c>
      <c r="B12" s="16" t="str">
        <f>B5</f>
        <v>[Indicator 2]</v>
      </c>
      <c r="C12" s="15" t="s">
        <v>24</v>
      </c>
      <c r="D12" s="11"/>
      <c r="E12" s="13" t="str">
        <f>IFERROR(IF(C12="No","",IF(D12=Ref!$C$3,Ref!$B$3,IF(D12=Ref!$C$4,Ref!$B$4,IF(D12=Ref!$C$5,Ref!$B$5,IF(D12=Ref!$C$6,Ref!$B$6,IF(D12=Ref!$C$7,Ref!$B$7,0))))))/Ref!$B$3,"")</f>
        <v/>
      </c>
    </row>
    <row r="13" spans="1:5" ht="16" x14ac:dyDescent="0.2">
      <c r="A13" s="10">
        <v>3</v>
      </c>
      <c r="B13" s="16" t="str">
        <f>B6</f>
        <v>[Indicator 3]</v>
      </c>
      <c r="C13" s="15" t="s">
        <v>24</v>
      </c>
      <c r="D13" s="11"/>
      <c r="E13" s="13" t="str">
        <f>IFERROR(IF(C13="No","",IF(D13=Ref!$C$3,Ref!$B$3,IF(D13=Ref!$C$4,Ref!$B$4,IF(D13=Ref!$C$5,Ref!$B$5,IF(D13=Ref!$C$6,Ref!$B$6,IF(D13=Ref!$C$7,Ref!$B$7,0))))))/Ref!$B$3,"")</f>
        <v/>
      </c>
    </row>
    <row r="14" spans="1:5" ht="16" x14ac:dyDescent="0.2">
      <c r="A14" s="10">
        <v>4</v>
      </c>
      <c r="B14" s="16" t="str">
        <f>B7</f>
        <v>[Indicator 4]</v>
      </c>
      <c r="C14" s="15" t="s">
        <v>24</v>
      </c>
      <c r="D14" s="11"/>
      <c r="E14" s="13" t="str">
        <f>IFERROR(IF(C14="No","",IF(D14=Ref!$C$3,Ref!$B$3,IF(D14=Ref!$C$4,Ref!$B$4,IF(D14=Ref!$C$5,Ref!$B$5,IF(D14=Ref!$C$6,Ref!$B$6,IF(D14=Ref!$C$7,Ref!$B$7,0))))))/Ref!$B$3,"")</f>
        <v/>
      </c>
    </row>
    <row r="15" spans="1:5" ht="16" x14ac:dyDescent="0.2">
      <c r="A15" s="10">
        <v>5</v>
      </c>
      <c r="B15" s="16" t="str">
        <f>B8</f>
        <v>[Indicator 5]</v>
      </c>
      <c r="C15" s="15" t="s">
        <v>24</v>
      </c>
      <c r="D15" s="11"/>
      <c r="E15" s="13" t="str">
        <f>IFERROR(IF(C15="No","",IF(D15=Ref!$C$3,Ref!$B$3,IF(D15=Ref!$C$4,Ref!$B$4,IF(D15=Ref!$C$5,Ref!$B$5,IF(D15=Ref!$C$6,Ref!$B$6,IF(D15=Ref!$C$7,Ref!$B$7,0))))))/Ref!$B$3,"")</f>
        <v/>
      </c>
    </row>
    <row r="16" spans="1:5" ht="16.5" customHeight="1" x14ac:dyDescent="0.2">
      <c r="A16" s="164" t="s">
        <v>67</v>
      </c>
      <c r="B16" s="164"/>
      <c r="C16" s="36"/>
      <c r="D16" s="36"/>
      <c r="E16" s="12" t="str">
        <f>IFERROR(AVERAGE(E17,E23),"")</f>
        <v/>
      </c>
    </row>
    <row r="17" spans="1:9" ht="16" x14ac:dyDescent="0.2">
      <c r="A17" s="36"/>
      <c r="B17" s="38" t="s">
        <v>68</v>
      </c>
      <c r="C17" s="36"/>
      <c r="D17" s="36"/>
      <c r="E17" s="12" t="str">
        <f>IFERROR(AVERAGE(E18:E22),"")</f>
        <v/>
      </c>
    </row>
    <row r="18" spans="1:9" ht="16" x14ac:dyDescent="0.2">
      <c r="A18" s="10">
        <v>1</v>
      </c>
      <c r="B18" s="16" t="str">
        <f>B4</f>
        <v>[Indicator 1]</v>
      </c>
      <c r="C18" s="15" t="s">
        <v>24</v>
      </c>
      <c r="D18" s="11"/>
      <c r="E18" s="13" t="str">
        <f>IFERROR(IF(C18="No","",IF(D18=Ref!$C$3,Ref!$B$3,IF(D18=Ref!$C$4,Ref!$B$4,IF(D18=Ref!$C$5,Ref!$B$5,IF(D18=Ref!$C$6,Ref!$B$6,IF(D18=Ref!$C$7,Ref!$B$7,0))))))/Ref!$B$3,"")</f>
        <v/>
      </c>
    </row>
    <row r="19" spans="1:9" ht="16" x14ac:dyDescent="0.2">
      <c r="A19" s="10">
        <v>2</v>
      </c>
      <c r="B19" s="16" t="str">
        <f>B5</f>
        <v>[Indicator 2]</v>
      </c>
      <c r="C19" s="15" t="s">
        <v>24</v>
      </c>
      <c r="D19" s="11"/>
      <c r="E19" s="13" t="str">
        <f>IFERROR(IF(C19="No","",IF(D19=Ref!$C$3,Ref!$B$3,IF(D19=Ref!$C$4,Ref!$B$4,IF(D19=Ref!$C$5,Ref!$B$5,IF(D19=Ref!$C$6,Ref!$B$6,IF(D19=Ref!$C$7,Ref!$B$7,0))))))/Ref!$B$3,"")</f>
        <v/>
      </c>
    </row>
    <row r="20" spans="1:9" ht="16" x14ac:dyDescent="0.2">
      <c r="A20" s="10">
        <v>3</v>
      </c>
      <c r="B20" s="16" t="str">
        <f>B6</f>
        <v>[Indicator 3]</v>
      </c>
      <c r="C20" s="15" t="s">
        <v>24</v>
      </c>
      <c r="D20" s="11"/>
      <c r="E20" s="13" t="str">
        <f>IFERROR(IF(C20="No","",IF(D20=Ref!$C$3,Ref!$B$3,IF(D20=Ref!$C$4,Ref!$B$4,IF(D20=Ref!$C$5,Ref!$B$5,IF(D20=Ref!$C$6,Ref!$B$6,IF(D20=Ref!$C$7,Ref!$B$7,0))))))/Ref!$B$3,"")</f>
        <v/>
      </c>
    </row>
    <row r="21" spans="1:9" ht="16" x14ac:dyDescent="0.2">
      <c r="A21" s="10">
        <v>4</v>
      </c>
      <c r="B21" s="16" t="str">
        <f>B7</f>
        <v>[Indicator 4]</v>
      </c>
      <c r="C21" s="15" t="s">
        <v>24</v>
      </c>
      <c r="D21" s="11"/>
      <c r="E21" s="13" t="str">
        <f>IFERROR(IF(C21="No","",IF(D21=Ref!$C$3,Ref!$B$3,IF(D21=Ref!$C$4,Ref!$B$4,IF(D21=Ref!$C$5,Ref!$B$5,IF(D21=Ref!$C$6,Ref!$B$6,IF(D21=Ref!$C$7,Ref!$B$7,0))))))/Ref!$B$3,"")</f>
        <v/>
      </c>
    </row>
    <row r="22" spans="1:9" ht="16" x14ac:dyDescent="0.2">
      <c r="A22" s="10">
        <v>5</v>
      </c>
      <c r="B22" s="16" t="str">
        <f>B8</f>
        <v>[Indicator 5]</v>
      </c>
      <c r="C22" s="15" t="s">
        <v>24</v>
      </c>
      <c r="D22" s="11"/>
      <c r="E22" s="13" t="str">
        <f>IFERROR(IF(C22="No","",IF(D22=Ref!$C$3,Ref!$B$3,IF(D22=Ref!$C$4,Ref!$B$4,IF(D22=Ref!$C$5,Ref!$B$5,IF(D22=Ref!$C$6,Ref!$B$6,IF(D22=Ref!$C$7,Ref!$B$7,0))))))/Ref!$B$3,"")</f>
        <v/>
      </c>
    </row>
    <row r="23" spans="1:9" ht="16" x14ac:dyDescent="0.2">
      <c r="A23" s="36"/>
      <c r="B23" s="39" t="s">
        <v>69</v>
      </c>
      <c r="C23" s="36"/>
      <c r="D23" s="36"/>
      <c r="E23" s="12" t="str">
        <f>IFERROR(AVERAGE(E24:E28),"")</f>
        <v/>
      </c>
    </row>
    <row r="24" spans="1:9" ht="16" x14ac:dyDescent="0.2">
      <c r="A24" s="10">
        <v>1</v>
      </c>
      <c r="B24" s="16" t="str">
        <f>B4</f>
        <v>[Indicator 1]</v>
      </c>
      <c r="C24" s="15" t="s">
        <v>24</v>
      </c>
      <c r="D24" s="11"/>
      <c r="E24" s="13" t="str">
        <f>IFERROR(IF(C24="No","",IF(D24=Ref!$C$3,Ref!$B$3,IF(D24=Ref!$C$4,Ref!$B$4,IF(D24=Ref!$C$5,Ref!$B$5,IF(D24=Ref!$C$6,Ref!$B$6,IF(D24=Ref!$C$7,Ref!$B$7,0))))))/Ref!$B$3,"")</f>
        <v/>
      </c>
    </row>
    <row r="25" spans="1:9" ht="16" x14ac:dyDescent="0.2">
      <c r="A25" s="10">
        <v>2</v>
      </c>
      <c r="B25" s="16" t="str">
        <f>B5</f>
        <v>[Indicator 2]</v>
      </c>
      <c r="C25" s="15" t="s">
        <v>24</v>
      </c>
      <c r="D25" s="11"/>
      <c r="E25" s="13" t="str">
        <f>IFERROR(IF(C25="No","",IF(D25=Ref!$C$3,Ref!$B$3,IF(D25=Ref!$C$4,Ref!$B$4,IF(D25=Ref!$C$5,Ref!$B$5,IF(D25=Ref!$C$6,Ref!$B$6,IF(D25=Ref!$C$7,Ref!$B$7,0))))))/Ref!$B$3,"")</f>
        <v/>
      </c>
    </row>
    <row r="26" spans="1:9" ht="16" x14ac:dyDescent="0.2">
      <c r="A26" s="10">
        <v>3</v>
      </c>
      <c r="B26" s="16" t="str">
        <f>B6</f>
        <v>[Indicator 3]</v>
      </c>
      <c r="C26" s="15" t="s">
        <v>24</v>
      </c>
      <c r="D26" s="11"/>
      <c r="E26" s="13" t="str">
        <f>IFERROR(IF(C26="No","",IF(D26=Ref!$C$3,Ref!$B$3,IF(D26=Ref!$C$4,Ref!$B$4,IF(D26=Ref!$C$5,Ref!$B$5,IF(D26=Ref!$C$6,Ref!$B$6,IF(D26=Ref!$C$7,Ref!$B$7,0))))))/Ref!$B$3,"")</f>
        <v/>
      </c>
    </row>
    <row r="27" spans="1:9" ht="16" x14ac:dyDescent="0.2">
      <c r="A27" s="10">
        <v>4</v>
      </c>
      <c r="B27" s="16" t="str">
        <f>B7</f>
        <v>[Indicator 4]</v>
      </c>
      <c r="C27" s="15" t="s">
        <v>24</v>
      </c>
      <c r="D27" s="11"/>
      <c r="E27" s="13" t="str">
        <f>IFERROR(IF(C27="No","",IF(D27=Ref!$C$3,Ref!$B$3,IF(D27=Ref!$C$4,Ref!$B$4,IF(D27=Ref!$C$5,Ref!$B$5,IF(D27=Ref!$C$6,Ref!$B$6,IF(D27=Ref!$C$7,Ref!$B$7,0))))))/Ref!$B$3,"")</f>
        <v/>
      </c>
    </row>
    <row r="28" spans="1:9" ht="16" x14ac:dyDescent="0.2">
      <c r="A28" s="10">
        <v>5</v>
      </c>
      <c r="B28" s="16" t="str">
        <f>B8</f>
        <v>[Indicator 5]</v>
      </c>
      <c r="C28" s="15" t="s">
        <v>24</v>
      </c>
      <c r="D28" s="11"/>
      <c r="E28" s="13" t="str">
        <f>IFERROR(IF(C28="No","",IF(D28=Ref!$C$3,Ref!$B$3,IF(D28=Ref!$C$4,Ref!$B$4,IF(D28=Ref!$C$5,Ref!$B$5,IF(D28=Ref!$C$6,Ref!$B$6,IF(D28=Ref!$C$7,Ref!$B$7,0))))))/Ref!$B$3,"")</f>
        <v/>
      </c>
    </row>
    <row r="29" spans="1:9" ht="19" customHeight="1" x14ac:dyDescent="0.2">
      <c r="A29" s="150"/>
      <c r="B29" s="150"/>
      <c r="C29" s="26" t="s">
        <v>42</v>
      </c>
      <c r="D29" s="26" t="s">
        <v>41</v>
      </c>
      <c r="E29" s="26" t="s">
        <v>20</v>
      </c>
    </row>
    <row r="30" spans="1:9" ht="29.5" customHeight="1" x14ac:dyDescent="0.2">
      <c r="A30" s="162" t="s">
        <v>70</v>
      </c>
      <c r="B30" s="163"/>
      <c r="C30" s="19"/>
      <c r="D30" s="19"/>
      <c r="E30" s="12" t="str">
        <f>IFERROR(AVERAGE(E31:E35),"")</f>
        <v/>
      </c>
    </row>
    <row r="31" spans="1:9" ht="16" x14ac:dyDescent="0.2">
      <c r="A31" s="10">
        <v>1</v>
      </c>
      <c r="B31" s="17" t="str">
        <f>B4</f>
        <v>[Indicator 1]</v>
      </c>
      <c r="C31" s="37"/>
      <c r="D31" s="37"/>
      <c r="E31" s="12" t="str">
        <f>IF(AND(C31="",D31=""),"",IF(OR(C31="",D31=""),0,IF(AND(C31=0,D31=0),1,1-(ABS(IF(C31&lt;D31,(C31-D31)/D31,(D31-C31)/C31))))))</f>
        <v/>
      </c>
      <c r="F31" s="28"/>
      <c r="G31" s="29"/>
      <c r="I31" s="28"/>
    </row>
    <row r="32" spans="1:9" ht="16" x14ac:dyDescent="0.2">
      <c r="A32" s="10">
        <v>2</v>
      </c>
      <c r="B32" s="17" t="str">
        <f>B5</f>
        <v>[Indicator 2]</v>
      </c>
      <c r="C32" s="37"/>
      <c r="D32" s="37"/>
      <c r="E32" s="12" t="str">
        <f t="shared" ref="E32:E35" si="0">IF(AND(C32="",D32=""),"",IF(OR(C32="",D32=""),0,IF(AND(C32=0,D32=0),1,1-(ABS(IF(C32&lt;D32,(C32-D32)/D32,(D32-C32)/C32))))))</f>
        <v/>
      </c>
      <c r="F32" s="29"/>
      <c r="G32" s="29"/>
    </row>
    <row r="33" spans="1:5" ht="16" x14ac:dyDescent="0.2">
      <c r="A33" s="10">
        <v>3</v>
      </c>
      <c r="B33" s="17" t="str">
        <f>B6</f>
        <v>[Indicator 3]</v>
      </c>
      <c r="C33" s="37"/>
      <c r="D33" s="37"/>
      <c r="E33" s="12" t="str">
        <f t="shared" si="0"/>
        <v/>
      </c>
    </row>
    <row r="34" spans="1:5" ht="16" x14ac:dyDescent="0.2">
      <c r="A34" s="10">
        <v>4</v>
      </c>
      <c r="B34" s="17" t="str">
        <f>B7</f>
        <v>[Indicator 4]</v>
      </c>
      <c r="C34" s="37"/>
      <c r="D34" s="37"/>
      <c r="E34" s="12" t="str">
        <f t="shared" si="0"/>
        <v/>
      </c>
    </row>
    <row r="35" spans="1:5" ht="16" x14ac:dyDescent="0.2">
      <c r="A35" s="10">
        <v>5</v>
      </c>
      <c r="B35" s="17" t="str">
        <f>B8</f>
        <v>[Indicator 5]</v>
      </c>
      <c r="C35" s="37"/>
      <c r="D35" s="37"/>
      <c r="E35" s="12" t="str">
        <f t="shared" si="0"/>
        <v/>
      </c>
    </row>
    <row r="36" spans="1:5" ht="30" customHeight="1" x14ac:dyDescent="0.2">
      <c r="A36" s="150"/>
      <c r="B36" s="150"/>
      <c r="C36" s="27" t="s">
        <v>43</v>
      </c>
      <c r="D36" s="27" t="s">
        <v>44</v>
      </c>
      <c r="E36" s="26" t="s">
        <v>20</v>
      </c>
    </row>
    <row r="37" spans="1:5" ht="93" customHeight="1" x14ac:dyDescent="0.2">
      <c r="A37" s="162" t="s">
        <v>71</v>
      </c>
      <c r="B37" s="163"/>
      <c r="C37" s="27"/>
      <c r="D37" s="27"/>
      <c r="E37" s="12" t="str">
        <f>IFERROR(AVERAGE(E38:E42),"")</f>
        <v/>
      </c>
    </row>
    <row r="38" spans="1:5" ht="16" x14ac:dyDescent="0.2">
      <c r="A38" s="10">
        <v>1</v>
      </c>
      <c r="B38" s="9" t="str">
        <f>B4</f>
        <v>[Indicator 1]</v>
      </c>
      <c r="C38" s="37"/>
      <c r="D38" s="37"/>
      <c r="E38" s="12" t="str">
        <f t="shared" ref="E38:E39" si="1">IF(C38&lt;&gt;"",D38/C38,"")</f>
        <v/>
      </c>
    </row>
    <row r="39" spans="1:5" ht="16" x14ac:dyDescent="0.2">
      <c r="A39" s="10">
        <v>2</v>
      </c>
      <c r="B39" s="9" t="str">
        <f>B5</f>
        <v>[Indicator 2]</v>
      </c>
      <c r="C39" s="37"/>
      <c r="D39" s="37"/>
      <c r="E39" s="12" t="str">
        <f t="shared" si="1"/>
        <v/>
      </c>
    </row>
    <row r="40" spans="1:5" ht="16" x14ac:dyDescent="0.2">
      <c r="A40" s="10">
        <v>3</v>
      </c>
      <c r="B40" s="9" t="str">
        <f>B6</f>
        <v>[Indicator 3]</v>
      </c>
      <c r="C40" s="37"/>
      <c r="D40" s="37"/>
      <c r="E40" s="12" t="str">
        <f>IF(C40&lt;&gt;"",D40/C40,"")</f>
        <v/>
      </c>
    </row>
    <row r="41" spans="1:5" ht="16" x14ac:dyDescent="0.2">
      <c r="A41" s="10">
        <v>4</v>
      </c>
      <c r="B41" s="9" t="str">
        <f>B7</f>
        <v>[Indicator 4]</v>
      </c>
      <c r="C41" s="37"/>
      <c r="D41" s="37"/>
      <c r="E41" s="12" t="str">
        <f t="shared" ref="E41:E42" si="2">IF(C41&lt;&gt;"",D41/C41,"")</f>
        <v/>
      </c>
    </row>
    <row r="42" spans="1:5" ht="16" x14ac:dyDescent="0.2">
      <c r="A42" s="10">
        <v>5</v>
      </c>
      <c r="B42" s="9" t="str">
        <f>B8</f>
        <v>[Indicator 5]</v>
      </c>
      <c r="C42" s="37"/>
      <c r="D42" s="37"/>
      <c r="E42" s="12" t="str">
        <f t="shared" si="2"/>
        <v/>
      </c>
    </row>
  </sheetData>
  <mergeCells count="15">
    <mergeCell ref="A3:E3"/>
    <mergeCell ref="B4:E4"/>
    <mergeCell ref="B5:E5"/>
    <mergeCell ref="B6:E6"/>
    <mergeCell ref="A1:E1"/>
    <mergeCell ref="A2:E2"/>
    <mergeCell ref="A37:B37"/>
    <mergeCell ref="B7:E7"/>
    <mergeCell ref="B8:E8"/>
    <mergeCell ref="A10:B10"/>
    <mergeCell ref="A16:B16"/>
    <mergeCell ref="A30:B30"/>
    <mergeCell ref="A29:B29"/>
    <mergeCell ref="A36:B36"/>
    <mergeCell ref="A9:B9"/>
  </mergeCells>
  <conditionalFormatting sqref="D11:D15">
    <cfRule type="expression" dxfId="325" priority="8">
      <formula>C11="No"</formula>
    </cfRule>
  </conditionalFormatting>
  <conditionalFormatting sqref="E11:E15">
    <cfRule type="expression" dxfId="324" priority="7">
      <formula>C11="No"</formula>
    </cfRule>
  </conditionalFormatting>
  <conditionalFormatting sqref="D18:D22">
    <cfRule type="expression" dxfId="323" priority="6">
      <formula>C18="No"</formula>
    </cfRule>
  </conditionalFormatting>
  <conditionalFormatting sqref="E18:E22">
    <cfRule type="expression" dxfId="322" priority="5">
      <formula>C18="No"</formula>
    </cfRule>
  </conditionalFormatting>
  <conditionalFormatting sqref="D24:D27">
    <cfRule type="expression" dxfId="321" priority="4">
      <formula>C24="No"</formula>
    </cfRule>
  </conditionalFormatting>
  <conditionalFormatting sqref="E24:E27">
    <cfRule type="expression" dxfId="320" priority="3">
      <formula>C24="No"</formula>
    </cfRule>
  </conditionalFormatting>
  <conditionalFormatting sqref="D28">
    <cfRule type="expression" dxfId="319" priority="2">
      <formula>C28="No"</formula>
    </cfRule>
  </conditionalFormatting>
  <conditionalFormatting sqref="E28">
    <cfRule type="expression" dxfId="318" priority="1">
      <formula>C28="No"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Ref!$C$3:$C$7</xm:f>
          </x14:formula1>
          <xm:sqref>D18:D22 D11:D15 D24:D28</xm:sqref>
        </x14:dataValidation>
        <x14:dataValidation type="list" allowBlank="1" showInputMessage="1" showErrorMessage="1" xr:uid="{00000000-0002-0000-0900-000001000000}">
          <x14:formula1>
            <xm:f>Ref!$E$3:$E$4</xm:f>
          </x14:formula1>
          <xm:sqref>C18:C22 C11:C15 C24:C28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AA5EB-7516-9748-BD03-5AB2001B2C7F}">
  <sheetPr codeName="Sheet13">
    <tabColor rgb="FF7030A0"/>
  </sheetPr>
  <dimension ref="A1:F23"/>
  <sheetViews>
    <sheetView workbookViewId="0">
      <selection activeCell="B9" sqref="B9:C9"/>
    </sheetView>
  </sheetViews>
  <sheetFormatPr baseColWidth="10" defaultColWidth="11.5" defaultRowHeight="15" x14ac:dyDescent="0.2"/>
  <cols>
    <col min="2" max="2" width="32" customWidth="1"/>
    <col min="3" max="3" width="58.1640625" customWidth="1"/>
    <col min="4" max="4" width="22.1640625" customWidth="1"/>
    <col min="5" max="5" width="19.1640625" customWidth="1"/>
    <col min="6" max="6" width="17.83203125" customWidth="1"/>
  </cols>
  <sheetData>
    <row r="1" spans="1:6" ht="29" x14ac:dyDescent="0.35">
      <c r="A1" s="137" t="s">
        <v>155</v>
      </c>
      <c r="B1" s="138"/>
      <c r="C1" s="138"/>
      <c r="D1" s="138"/>
      <c r="E1" s="138"/>
      <c r="F1" s="139"/>
    </row>
    <row r="2" spans="1:6" ht="33" customHeight="1" x14ac:dyDescent="0.2">
      <c r="A2" s="140" t="s">
        <v>100</v>
      </c>
      <c r="B2" s="141"/>
      <c r="C2" s="141"/>
      <c r="D2" s="141"/>
      <c r="E2" s="141"/>
      <c r="F2" s="142"/>
    </row>
    <row r="3" spans="1:6" x14ac:dyDescent="0.2">
      <c r="A3" s="153" t="s">
        <v>18</v>
      </c>
      <c r="B3" s="154"/>
      <c r="C3" s="155"/>
      <c r="D3" s="143" t="s">
        <v>21</v>
      </c>
      <c r="E3" s="145" t="s">
        <v>19</v>
      </c>
      <c r="F3" s="147" t="s">
        <v>20</v>
      </c>
    </row>
    <row r="4" spans="1:6" x14ac:dyDescent="0.2">
      <c r="A4" s="156"/>
      <c r="B4" s="157"/>
      <c r="C4" s="158"/>
      <c r="D4" s="144"/>
      <c r="E4" s="146"/>
      <c r="F4" s="148"/>
    </row>
    <row r="5" spans="1:6" x14ac:dyDescent="0.2">
      <c r="A5" s="149" t="s">
        <v>147</v>
      </c>
      <c r="B5" s="150"/>
      <c r="C5" s="150"/>
      <c r="D5" s="14"/>
      <c r="E5" s="14"/>
      <c r="F5" s="30">
        <f>IFERROR(AVERAGE(F6:F7),"")</f>
        <v>1</v>
      </c>
    </row>
    <row r="6" spans="1:6" x14ac:dyDescent="0.2">
      <c r="A6" s="97"/>
      <c r="B6" s="152" t="s">
        <v>152</v>
      </c>
      <c r="C6" s="152"/>
      <c r="D6" s="11" t="s">
        <v>23</v>
      </c>
      <c r="E6" s="11" t="s">
        <v>13</v>
      </c>
      <c r="F6" s="32">
        <f>IFERROR(IF(D6="No","",IF(E6=Ref!$C$3,Ref!$B$3,IF(E6=Ref!$C$4,Ref!$B$4,IF(E6=Ref!$C$5,Ref!$B$5,IF(E6=Ref!$C$6,Ref!$B$6,IF(E6=Ref!$C$7,Ref!$B$7,0))))))/Ref!$B$3,"")</f>
        <v>1</v>
      </c>
    </row>
    <row r="7" spans="1:6" x14ac:dyDescent="0.2">
      <c r="A7" s="97"/>
      <c r="B7" s="173" t="s">
        <v>148</v>
      </c>
      <c r="C7" s="173"/>
      <c r="D7" s="99"/>
      <c r="E7" s="99"/>
      <c r="F7" s="100">
        <f>IFERROR(AVERAGE(F8:F11),"")</f>
        <v>1</v>
      </c>
    </row>
    <row r="8" spans="1:6" ht="16" customHeight="1" x14ac:dyDescent="0.2">
      <c r="A8" s="97"/>
      <c r="B8" s="171" t="s">
        <v>149</v>
      </c>
      <c r="C8" s="172"/>
      <c r="D8" s="11" t="s">
        <v>23</v>
      </c>
      <c r="E8" s="11" t="s">
        <v>13</v>
      </c>
      <c r="F8" s="32">
        <f>IFERROR(IF(D8="No","",IF(E8=Ref!$C$3,Ref!$B$3,IF(E8=Ref!$C$4,Ref!$B$4,IF(E8=Ref!$C$5,Ref!$B$5,IF(E8=Ref!$C$6,Ref!$B$6,IF(E8=Ref!$C$7,Ref!$B$7,0))))))/Ref!$B$3,"")</f>
        <v>1</v>
      </c>
    </row>
    <row r="9" spans="1:6" ht="16" customHeight="1" x14ac:dyDescent="0.2">
      <c r="A9" s="97"/>
      <c r="B9" s="171" t="s">
        <v>150</v>
      </c>
      <c r="C9" s="172"/>
      <c r="D9" s="11" t="s">
        <v>24</v>
      </c>
      <c r="E9" s="11"/>
      <c r="F9" s="32" t="str">
        <f>IFERROR(IF(D9="No","",IF(E9=Ref!$C$3,Ref!$B$3,IF(E9=Ref!$C$4,Ref!$B$4,IF(E9=Ref!$C$5,Ref!$B$5,IF(E9=Ref!$C$6,Ref!$B$6,IF(E9=Ref!$C$7,Ref!$B$7,0))))))/Ref!$B$3,"")</f>
        <v/>
      </c>
    </row>
    <row r="10" spans="1:6" ht="16" customHeight="1" x14ac:dyDescent="0.2">
      <c r="A10" s="97"/>
      <c r="B10" s="171" t="s">
        <v>151</v>
      </c>
      <c r="C10" s="172"/>
      <c r="D10" s="11" t="s">
        <v>23</v>
      </c>
      <c r="E10" s="11" t="s">
        <v>13</v>
      </c>
      <c r="F10" s="32">
        <f>IFERROR(IF(D10="No","",IF(E10=Ref!$C$3,Ref!$B$3,IF(E10=Ref!$C$4,Ref!$B$4,IF(E10=Ref!$C$5,Ref!$B$5,IF(E10=Ref!$C$6,Ref!$B$6,IF(E10=Ref!$C$7,Ref!$B$7,0))))))/Ref!$B$3,"")</f>
        <v>1</v>
      </c>
    </row>
    <row r="11" spans="1:6" ht="16" customHeight="1" x14ac:dyDescent="0.2">
      <c r="A11" s="97"/>
      <c r="B11" s="171" t="s">
        <v>154</v>
      </c>
      <c r="C11" s="172"/>
      <c r="D11" s="11" t="s">
        <v>24</v>
      </c>
      <c r="E11" s="11"/>
      <c r="F11" s="32" t="str">
        <f>IFERROR(IF(D11="No","",IF(E11=Ref!$C$3,Ref!$B$3,IF(E11=Ref!$C$4,Ref!$B$4,IF(E11=Ref!$C$5,Ref!$B$5,IF(E11=Ref!$C$6,Ref!$B$6,IF(E11=Ref!$C$7,Ref!$B$7,0))))))/Ref!$B$3,"")</f>
        <v/>
      </c>
    </row>
    <row r="12" spans="1:6" x14ac:dyDescent="0.2">
      <c r="A12" s="97"/>
      <c r="B12" s="171" t="s">
        <v>176</v>
      </c>
      <c r="C12" s="172"/>
      <c r="D12" s="11" t="s">
        <v>24</v>
      </c>
      <c r="E12" s="11"/>
      <c r="F12" s="32" t="str">
        <f>IFERROR(IF(D12="No","",IF(E12=Ref!$C$3,Ref!$B$3,IF(E12=Ref!$C$4,Ref!$B$4,IF(E12=Ref!$C$5,Ref!$B$5,IF(E12=Ref!$C$6,Ref!$B$6,IF(E12=Ref!$C$7,Ref!$B$7,0))))))/Ref!$B$3,"")</f>
        <v/>
      </c>
    </row>
    <row r="13" spans="1:6" x14ac:dyDescent="0.2">
      <c r="A13" s="97"/>
      <c r="B13" s="171" t="s">
        <v>177</v>
      </c>
      <c r="C13" s="172"/>
      <c r="D13" s="11" t="s">
        <v>24</v>
      </c>
      <c r="E13" s="11"/>
      <c r="F13" s="32" t="str">
        <f>IFERROR(IF(D13="No","",IF(E13=Ref!$C$3,Ref!$B$3,IF(E13=Ref!$C$4,Ref!$B$4,IF(E13=Ref!$C$5,Ref!$B$5,IF(E13=Ref!$C$6,Ref!$B$6,IF(E13=Ref!$C$7,Ref!$B$7,0))))))/Ref!$B$3,"")</f>
        <v/>
      </c>
    </row>
    <row r="14" spans="1:6" x14ac:dyDescent="0.2">
      <c r="A14" s="97"/>
      <c r="B14" s="171" t="s">
        <v>178</v>
      </c>
      <c r="C14" s="172"/>
      <c r="D14" s="11" t="s">
        <v>24</v>
      </c>
      <c r="E14" s="11"/>
      <c r="F14" s="32" t="str">
        <f>IFERROR(IF(D14="No","",IF(E14=Ref!$C$3,Ref!$B$3,IF(E14=Ref!$C$4,Ref!$B$4,IF(E14=Ref!$C$5,Ref!$B$5,IF(E14=Ref!$C$6,Ref!$B$6,IF(E14=Ref!$C$7,Ref!$B$7,0))))))/Ref!$B$3,"")</f>
        <v/>
      </c>
    </row>
    <row r="15" spans="1:6" x14ac:dyDescent="0.2">
      <c r="A15" s="149" t="s">
        <v>153</v>
      </c>
      <c r="B15" s="150"/>
      <c r="C15" s="150"/>
      <c r="D15" s="14"/>
      <c r="E15" s="14"/>
      <c r="F15" s="30">
        <f>IFERROR(AVERAGE(F16:F23),"")</f>
        <v>0.25</v>
      </c>
    </row>
    <row r="16" spans="1:6" x14ac:dyDescent="0.2">
      <c r="A16" s="97"/>
      <c r="B16" s="171" t="s">
        <v>179</v>
      </c>
      <c r="C16" s="172"/>
      <c r="D16" s="11" t="s">
        <v>24</v>
      </c>
      <c r="E16" s="11"/>
      <c r="F16" s="32" t="str">
        <f>IFERROR(IF(D16="No","",IF(E16=Ref!$C$3,Ref!$B$3,IF(E16=Ref!$C$4,Ref!$B$4,IF(E16=Ref!$C$5,Ref!$B$5,IF(E16=Ref!$C$6,Ref!$B$6,IF(E16=Ref!$C$7,Ref!$B$7,0))))))/Ref!$B$3,"")</f>
        <v/>
      </c>
    </row>
    <row r="17" spans="1:6" x14ac:dyDescent="0.2">
      <c r="A17" s="97"/>
      <c r="B17" s="171" t="s">
        <v>180</v>
      </c>
      <c r="C17" s="172"/>
      <c r="D17" s="11" t="s">
        <v>24</v>
      </c>
      <c r="E17" s="11"/>
      <c r="F17" s="32" t="str">
        <f>IFERROR(IF(D17="No","",IF(E17=Ref!$C$3,Ref!$B$3,IF(E17=Ref!$C$4,Ref!$B$4,IF(E17=Ref!$C$5,Ref!$B$5,IF(E17=Ref!$C$6,Ref!$B$6,IF(E17=Ref!$C$7,Ref!$B$7,0))))))/Ref!$B$3,"")</f>
        <v/>
      </c>
    </row>
    <row r="18" spans="1:6" x14ac:dyDescent="0.2">
      <c r="A18" s="97"/>
      <c r="B18" s="171" t="s">
        <v>181</v>
      </c>
      <c r="C18" s="172"/>
      <c r="D18" s="11" t="s">
        <v>24</v>
      </c>
      <c r="E18" s="11"/>
      <c r="F18" s="32" t="str">
        <f>IFERROR(IF(D18="No","",IF(E18=Ref!$C$3,Ref!$B$3,IF(E18=Ref!$C$4,Ref!$B$4,IF(E18=Ref!$C$5,Ref!$B$5,IF(E18=Ref!$C$6,Ref!$B$6,IF(E18=Ref!$C$7,Ref!$B$7,0))))))/Ref!$B$3,"")</f>
        <v/>
      </c>
    </row>
    <row r="19" spans="1:6" ht="19" customHeight="1" x14ac:dyDescent="0.2">
      <c r="A19" s="97"/>
      <c r="B19" s="171" t="s">
        <v>182</v>
      </c>
      <c r="C19" s="172"/>
      <c r="D19" s="11" t="s">
        <v>23</v>
      </c>
      <c r="E19" s="11" t="s">
        <v>16</v>
      </c>
      <c r="F19" s="32">
        <f>IFERROR(IF(D19="No","",IF(E19=Ref!$C$3,Ref!$B$3,IF(E19=Ref!$C$4,Ref!$B$4,IF(E19=Ref!$C$5,Ref!$B$5,IF(E19=Ref!$C$6,Ref!$B$6,IF(E19=Ref!$C$7,Ref!$B$7,0))))))/Ref!$B$3,"")</f>
        <v>0.25</v>
      </c>
    </row>
    <row r="20" spans="1:6" x14ac:dyDescent="0.2">
      <c r="A20" s="97"/>
      <c r="B20" s="171" t="s">
        <v>183</v>
      </c>
      <c r="C20" s="172"/>
      <c r="D20" s="11" t="s">
        <v>24</v>
      </c>
      <c r="E20" s="11"/>
      <c r="F20" s="32" t="str">
        <f>IFERROR(IF(D20="No","",IF(E20=Ref!$C$3,Ref!$B$3,IF(E20=Ref!$C$4,Ref!$B$4,IF(E20=Ref!$C$5,Ref!$B$5,IF(E20=Ref!$C$6,Ref!$B$6,IF(E20=Ref!$C$7,Ref!$B$7,0))))))/Ref!$B$3,"")</f>
        <v/>
      </c>
    </row>
    <row r="21" spans="1:6" ht="18" customHeight="1" x14ac:dyDescent="0.2">
      <c r="A21" s="97"/>
      <c r="B21" s="171" t="s">
        <v>184</v>
      </c>
      <c r="C21" s="172"/>
      <c r="D21" s="11" t="s">
        <v>24</v>
      </c>
      <c r="E21" s="11"/>
      <c r="F21" s="32" t="str">
        <f>IFERROR(IF(D21="No","",IF(E21=Ref!$C$3,Ref!$B$3,IF(E21=Ref!$C$4,Ref!$B$4,IF(E21=Ref!$C$5,Ref!$B$5,IF(E21=Ref!$C$6,Ref!$B$6,IF(E21=Ref!$C$7,Ref!$B$7,0))))))/Ref!$B$3,"")</f>
        <v/>
      </c>
    </row>
    <row r="22" spans="1:6" ht="31" customHeight="1" x14ac:dyDescent="0.2">
      <c r="A22" s="97"/>
      <c r="B22" s="171" t="s">
        <v>185</v>
      </c>
      <c r="C22" s="172"/>
      <c r="D22" s="11" t="s">
        <v>24</v>
      </c>
      <c r="E22" s="11"/>
      <c r="F22" s="32" t="str">
        <f>IFERROR(IF(D22="No","",IF(E22=Ref!$C$3,Ref!$B$3,IF(E22=Ref!$C$4,Ref!$B$4,IF(E22=Ref!$C$5,Ref!$B$5,IF(E22=Ref!$C$6,Ref!$B$6,IF(E22=Ref!$C$7,Ref!$B$7,0))))))/Ref!$B$3,"")</f>
        <v/>
      </c>
    </row>
    <row r="23" spans="1:6" ht="21" customHeight="1" x14ac:dyDescent="0.2">
      <c r="A23" s="97"/>
      <c r="B23" s="171" t="s">
        <v>186</v>
      </c>
      <c r="C23" s="172"/>
      <c r="D23" s="11" t="s">
        <v>24</v>
      </c>
      <c r="E23" s="11"/>
      <c r="F23" s="32" t="str">
        <f>IFERROR(IF(D23="No","",IF(E23=Ref!$C$3,Ref!$B$3,IF(E23=Ref!$C$4,Ref!$B$4,IF(E23=Ref!$C$5,Ref!$B$5,IF(E23=Ref!$C$6,Ref!$B$6,IF(E23=Ref!$C$7,Ref!$B$7,0))))))/Ref!$B$3,"")</f>
        <v/>
      </c>
    </row>
  </sheetData>
  <mergeCells count="25">
    <mergeCell ref="A5:C5"/>
    <mergeCell ref="B6:C6"/>
    <mergeCell ref="B7:C7"/>
    <mergeCell ref="A1:F1"/>
    <mergeCell ref="A2:F2"/>
    <mergeCell ref="A3:C4"/>
    <mergeCell ref="D3:D4"/>
    <mergeCell ref="E3:E4"/>
    <mergeCell ref="F3:F4"/>
    <mergeCell ref="B8:C8"/>
    <mergeCell ref="B9:C9"/>
    <mergeCell ref="B10:C10"/>
    <mergeCell ref="B11:C11"/>
    <mergeCell ref="B12:C12"/>
    <mergeCell ref="B13:C13"/>
    <mergeCell ref="B14:C14"/>
    <mergeCell ref="A15:C15"/>
    <mergeCell ref="B16:C16"/>
    <mergeCell ref="B17:C17"/>
    <mergeCell ref="B23:C23"/>
    <mergeCell ref="B18:C18"/>
    <mergeCell ref="B19:C19"/>
    <mergeCell ref="B20:C20"/>
    <mergeCell ref="B21:C21"/>
    <mergeCell ref="B22:C22"/>
  </mergeCells>
  <conditionalFormatting sqref="E6">
    <cfRule type="expression" dxfId="317" priority="33">
      <formula>$D$6="No"</formula>
    </cfRule>
  </conditionalFormatting>
  <conditionalFormatting sqref="E11">
    <cfRule type="expression" dxfId="316" priority="26">
      <formula>D11="No"</formula>
    </cfRule>
  </conditionalFormatting>
  <conditionalFormatting sqref="F6">
    <cfRule type="expression" dxfId="315" priority="31">
      <formula>D6="No"</formula>
    </cfRule>
  </conditionalFormatting>
  <conditionalFormatting sqref="E8">
    <cfRule type="expression" dxfId="314" priority="30">
      <formula>$D$6="No"</formula>
    </cfRule>
  </conditionalFormatting>
  <conditionalFormatting sqref="E9">
    <cfRule type="expression" dxfId="313" priority="29">
      <formula>D9="No"</formula>
    </cfRule>
  </conditionalFormatting>
  <conditionalFormatting sqref="F8:F9">
    <cfRule type="expression" dxfId="312" priority="28">
      <formula>D8="No"</formula>
    </cfRule>
  </conditionalFormatting>
  <conditionalFormatting sqref="E10">
    <cfRule type="expression" dxfId="311" priority="27">
      <formula>$D$6="No"</formula>
    </cfRule>
  </conditionalFormatting>
  <conditionalFormatting sqref="F10:F11">
    <cfRule type="expression" dxfId="310" priority="25">
      <formula>D10="No"</formula>
    </cfRule>
  </conditionalFormatting>
  <conditionalFormatting sqref="E12">
    <cfRule type="expression" dxfId="309" priority="24">
      <formula>D12="No"</formula>
    </cfRule>
  </conditionalFormatting>
  <conditionalFormatting sqref="F12">
    <cfRule type="expression" dxfId="308" priority="23">
      <formula>D12="No"</formula>
    </cfRule>
  </conditionalFormatting>
  <conditionalFormatting sqref="E13">
    <cfRule type="expression" dxfId="307" priority="22">
      <formula>D13="No"</formula>
    </cfRule>
  </conditionalFormatting>
  <conditionalFormatting sqref="F13">
    <cfRule type="expression" dxfId="306" priority="21">
      <formula>D13="No"</formula>
    </cfRule>
  </conditionalFormatting>
  <conditionalFormatting sqref="E14">
    <cfRule type="expression" dxfId="305" priority="20">
      <formula>D14="No"</formula>
    </cfRule>
  </conditionalFormatting>
  <conditionalFormatting sqref="F14">
    <cfRule type="expression" dxfId="304" priority="19">
      <formula>D14="No"</formula>
    </cfRule>
  </conditionalFormatting>
  <conditionalFormatting sqref="E16">
    <cfRule type="expression" dxfId="303" priority="18">
      <formula>D16="No"</formula>
    </cfRule>
  </conditionalFormatting>
  <conditionalFormatting sqref="F16">
    <cfRule type="expression" dxfId="302" priority="17">
      <formula>D16="No"</formula>
    </cfRule>
  </conditionalFormatting>
  <conditionalFormatting sqref="E17">
    <cfRule type="expression" dxfId="301" priority="16">
      <formula>D17="No"</formula>
    </cfRule>
  </conditionalFormatting>
  <conditionalFormatting sqref="F17">
    <cfRule type="expression" dxfId="300" priority="15">
      <formula>D17="No"</formula>
    </cfRule>
  </conditionalFormatting>
  <conditionalFormatting sqref="E18">
    <cfRule type="expression" dxfId="299" priority="14">
      <formula>D18="No"</formula>
    </cfRule>
  </conditionalFormatting>
  <conditionalFormatting sqref="F18">
    <cfRule type="expression" dxfId="298" priority="13">
      <formula>D18="No"</formula>
    </cfRule>
  </conditionalFormatting>
  <conditionalFormatting sqref="E19">
    <cfRule type="expression" dxfId="297" priority="12">
      <formula>D19="No"</formula>
    </cfRule>
  </conditionalFormatting>
  <conditionalFormatting sqref="F19">
    <cfRule type="expression" dxfId="296" priority="11">
      <formula>D19="No"</formula>
    </cfRule>
  </conditionalFormatting>
  <conditionalFormatting sqref="E20">
    <cfRule type="expression" dxfId="295" priority="10">
      <formula>D20="No"</formula>
    </cfRule>
  </conditionalFormatting>
  <conditionalFormatting sqref="F20">
    <cfRule type="expression" dxfId="294" priority="9">
      <formula>D20="No"</formula>
    </cfRule>
  </conditionalFormatting>
  <conditionalFormatting sqref="E21">
    <cfRule type="expression" dxfId="293" priority="8">
      <formula>D21="No"</formula>
    </cfRule>
  </conditionalFormatting>
  <conditionalFormatting sqref="F21">
    <cfRule type="expression" dxfId="292" priority="7">
      <formula>D21="No"</formula>
    </cfRule>
  </conditionalFormatting>
  <conditionalFormatting sqref="E22">
    <cfRule type="expression" dxfId="291" priority="6">
      <formula>D22="No"</formula>
    </cfRule>
  </conditionalFormatting>
  <conditionalFormatting sqref="F22">
    <cfRule type="expression" dxfId="290" priority="5">
      <formula>D22="No"</formula>
    </cfRule>
  </conditionalFormatting>
  <conditionalFormatting sqref="E23">
    <cfRule type="expression" dxfId="289" priority="2">
      <formula>D23="No"</formula>
    </cfRule>
  </conditionalFormatting>
  <conditionalFormatting sqref="F23">
    <cfRule type="expression" dxfId="288" priority="1">
      <formula>D23="No"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EE99849A-DB19-4C4B-8A6D-88E062C40104}">
          <x14:formula1>
            <xm:f>Ref!$E$3:$E$4</xm:f>
          </x14:formula1>
          <xm:sqref>D6 D8:D14 D16:D23</xm:sqref>
        </x14:dataValidation>
        <x14:dataValidation type="list" allowBlank="1" showInputMessage="1" showErrorMessage="1" xr:uid="{BCE7B819-6EDB-4247-9240-EC14E7CDD554}">
          <x14:formula1>
            <xm:f>Ref!$C$3:$C$7</xm:f>
          </x14:formula1>
          <xm:sqref>E6 E8:E14 E16:E23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F8510-AD69-6947-BC0D-3EFD095D32B6}">
  <sheetPr codeName="Sheet14">
    <tabColor rgb="FF7030A0"/>
  </sheetPr>
  <dimension ref="A1:F23"/>
  <sheetViews>
    <sheetView workbookViewId="0">
      <selection activeCell="B9" sqref="B9:C9"/>
    </sheetView>
  </sheetViews>
  <sheetFormatPr baseColWidth="10" defaultColWidth="11.5" defaultRowHeight="15" x14ac:dyDescent="0.2"/>
  <cols>
    <col min="2" max="2" width="32" customWidth="1"/>
    <col min="3" max="3" width="58.6640625" customWidth="1"/>
    <col min="4" max="4" width="22.1640625" customWidth="1"/>
    <col min="5" max="5" width="19.1640625" customWidth="1"/>
    <col min="6" max="6" width="17.83203125" customWidth="1"/>
  </cols>
  <sheetData>
    <row r="1" spans="1:6" ht="29" x14ac:dyDescent="0.35">
      <c r="A1" s="137" t="s">
        <v>155</v>
      </c>
      <c r="B1" s="138"/>
      <c r="C1" s="138"/>
      <c r="D1" s="138"/>
      <c r="E1" s="138"/>
      <c r="F1" s="139"/>
    </row>
    <row r="2" spans="1:6" ht="33" customHeight="1" x14ac:dyDescent="0.2">
      <c r="A2" s="140" t="s">
        <v>100</v>
      </c>
      <c r="B2" s="141"/>
      <c r="C2" s="141"/>
      <c r="D2" s="141"/>
      <c r="E2" s="141"/>
      <c r="F2" s="142"/>
    </row>
    <row r="3" spans="1:6" x14ac:dyDescent="0.2">
      <c r="A3" s="153" t="s">
        <v>18</v>
      </c>
      <c r="B3" s="154"/>
      <c r="C3" s="155"/>
      <c r="D3" s="143" t="s">
        <v>21</v>
      </c>
      <c r="E3" s="145" t="s">
        <v>19</v>
      </c>
      <c r="F3" s="147" t="s">
        <v>20</v>
      </c>
    </row>
    <row r="4" spans="1:6" x14ac:dyDescent="0.2">
      <c r="A4" s="156"/>
      <c r="B4" s="157"/>
      <c r="C4" s="158"/>
      <c r="D4" s="144"/>
      <c r="E4" s="146"/>
      <c r="F4" s="148"/>
    </row>
    <row r="5" spans="1:6" x14ac:dyDescent="0.2">
      <c r="A5" s="149" t="s">
        <v>147</v>
      </c>
      <c r="B5" s="150"/>
      <c r="C5" s="150"/>
      <c r="D5" s="14"/>
      <c r="E5" s="14"/>
      <c r="F5" s="30">
        <f>IFERROR(AVERAGE(F6:F7),"")</f>
        <v>0.875</v>
      </c>
    </row>
    <row r="6" spans="1:6" x14ac:dyDescent="0.2">
      <c r="A6" s="97"/>
      <c r="B6" s="152" t="s">
        <v>152</v>
      </c>
      <c r="C6" s="152"/>
      <c r="D6" s="11" t="s">
        <v>23</v>
      </c>
      <c r="E6" s="11" t="s">
        <v>13</v>
      </c>
      <c r="F6" s="32">
        <f>IFERROR(IF(D6="No","",IF(E6=Ref!$C$3,Ref!$B$3,IF(E6=Ref!$C$4,Ref!$B$4,IF(E6=Ref!$C$5,Ref!$B$5,IF(E6=Ref!$C$6,Ref!$B$6,IF(E6=Ref!$C$7,Ref!$B$7,0))))))/Ref!$B$3,"")</f>
        <v>1</v>
      </c>
    </row>
    <row r="7" spans="1:6" x14ac:dyDescent="0.2">
      <c r="A7" s="97"/>
      <c r="B7" s="173" t="s">
        <v>148</v>
      </c>
      <c r="C7" s="173"/>
      <c r="D7" s="99"/>
      <c r="E7" s="99"/>
      <c r="F7" s="100">
        <f>IFERROR(AVERAGE(F8:F11),"")</f>
        <v>0.75</v>
      </c>
    </row>
    <row r="8" spans="1:6" ht="16" customHeight="1" x14ac:dyDescent="0.2">
      <c r="A8" s="97"/>
      <c r="B8" s="171" t="s">
        <v>149</v>
      </c>
      <c r="C8" s="172"/>
      <c r="D8" s="11" t="s">
        <v>23</v>
      </c>
      <c r="E8" s="11" t="s">
        <v>13</v>
      </c>
      <c r="F8" s="32">
        <f>IFERROR(IF(D8="No","",IF(E8=Ref!$C$3,Ref!$B$3,IF(E8=Ref!$C$4,Ref!$B$4,IF(E8=Ref!$C$5,Ref!$B$5,IF(E8=Ref!$C$6,Ref!$B$6,IF(E8=Ref!$C$7,Ref!$B$7,0))))))/Ref!$B$3,"")</f>
        <v>1</v>
      </c>
    </row>
    <row r="9" spans="1:6" ht="16" customHeight="1" x14ac:dyDescent="0.2">
      <c r="A9" s="97"/>
      <c r="B9" s="171" t="s">
        <v>150</v>
      </c>
      <c r="C9" s="172"/>
      <c r="D9" s="11" t="s">
        <v>24</v>
      </c>
      <c r="E9" s="11"/>
      <c r="F9" s="32" t="str">
        <f>IFERROR(IF(D9="No","",IF(E9=Ref!$C$3,Ref!$B$3,IF(E9=Ref!$C$4,Ref!$B$4,IF(E9=Ref!$C$5,Ref!$B$5,IF(E9=Ref!$C$6,Ref!$B$6,IF(E9=Ref!$C$7,Ref!$B$7,0))))))/Ref!$B$3,"")</f>
        <v/>
      </c>
    </row>
    <row r="10" spans="1:6" ht="16" customHeight="1" x14ac:dyDescent="0.2">
      <c r="A10" s="97"/>
      <c r="B10" s="171" t="s">
        <v>151</v>
      </c>
      <c r="C10" s="172"/>
      <c r="D10" s="11" t="s">
        <v>23</v>
      </c>
      <c r="E10" s="11" t="s">
        <v>15</v>
      </c>
      <c r="F10" s="32">
        <f>IFERROR(IF(D10="No","",IF(E10=Ref!$C$3,Ref!$B$3,IF(E10=Ref!$C$4,Ref!$B$4,IF(E10=Ref!$C$5,Ref!$B$5,IF(E10=Ref!$C$6,Ref!$B$6,IF(E10=Ref!$C$7,Ref!$B$7,0))))))/Ref!$B$3,"")</f>
        <v>0.5</v>
      </c>
    </row>
    <row r="11" spans="1:6" ht="16" customHeight="1" x14ac:dyDescent="0.2">
      <c r="A11" s="97"/>
      <c r="B11" s="171" t="s">
        <v>154</v>
      </c>
      <c r="C11" s="172"/>
      <c r="D11" s="11" t="s">
        <v>24</v>
      </c>
      <c r="E11" s="11"/>
      <c r="F11" s="32" t="str">
        <f>IFERROR(IF(D11="No","",IF(E11=Ref!$C$3,Ref!$B$3,IF(E11=Ref!$C$4,Ref!$B$4,IF(E11=Ref!$C$5,Ref!$B$5,IF(E11=Ref!$C$6,Ref!$B$6,IF(E11=Ref!$C$7,Ref!$B$7,0))))))/Ref!$B$3,"")</f>
        <v/>
      </c>
    </row>
    <row r="12" spans="1:6" ht="15" customHeight="1" x14ac:dyDescent="0.2">
      <c r="A12" s="120"/>
      <c r="B12" s="171" t="s">
        <v>176</v>
      </c>
      <c r="C12" s="172"/>
      <c r="D12" s="11" t="s">
        <v>24</v>
      </c>
      <c r="E12" s="11"/>
      <c r="F12" s="32" t="str">
        <f>IFERROR(IF(D12="No","",IF(E12=Ref!$C$3,Ref!$B$3,IF(E12=Ref!$C$4,Ref!$B$4,IF(E12=Ref!$C$5,Ref!$B$5,IF(E12=Ref!$C$6,Ref!$B$6,IF(E12=Ref!$C$7,Ref!$B$7,0))))))/Ref!$B$3,"")</f>
        <v/>
      </c>
    </row>
    <row r="13" spans="1:6" ht="15" customHeight="1" x14ac:dyDescent="0.2">
      <c r="A13" s="120"/>
      <c r="B13" s="171" t="s">
        <v>177</v>
      </c>
      <c r="C13" s="172"/>
      <c r="D13" s="11" t="s">
        <v>24</v>
      </c>
      <c r="E13" s="11"/>
      <c r="F13" s="32" t="str">
        <f>IFERROR(IF(D13="No","",IF(E13=Ref!$C$3,Ref!$B$3,IF(E13=Ref!$C$4,Ref!$B$4,IF(E13=Ref!$C$5,Ref!$B$5,IF(E13=Ref!$C$6,Ref!$B$6,IF(E13=Ref!$C$7,Ref!$B$7,0))))))/Ref!$B$3,"")</f>
        <v/>
      </c>
    </row>
    <row r="14" spans="1:6" ht="15" customHeight="1" x14ac:dyDescent="0.2">
      <c r="A14" s="120"/>
      <c r="B14" s="171" t="s">
        <v>178</v>
      </c>
      <c r="C14" s="172"/>
      <c r="D14" s="11" t="s">
        <v>24</v>
      </c>
      <c r="E14" s="11"/>
      <c r="F14" s="32" t="str">
        <f>IFERROR(IF(D14="No","",IF(E14=Ref!$C$3,Ref!$B$3,IF(E14=Ref!$C$4,Ref!$B$4,IF(E14=Ref!$C$5,Ref!$B$5,IF(E14=Ref!$C$6,Ref!$B$6,IF(E14=Ref!$C$7,Ref!$B$7,0))))))/Ref!$B$3,"")</f>
        <v/>
      </c>
    </row>
    <row r="15" spans="1:6" ht="15" customHeight="1" x14ac:dyDescent="0.2">
      <c r="A15" s="149" t="s">
        <v>153</v>
      </c>
      <c r="B15" s="150"/>
      <c r="C15" s="150"/>
      <c r="D15" s="14"/>
      <c r="E15" s="14"/>
      <c r="F15" s="30">
        <f>IFERROR(AVERAGE(F16:F23),"")</f>
        <v>0.25</v>
      </c>
    </row>
    <row r="16" spans="1:6" ht="15" customHeight="1" x14ac:dyDescent="0.2">
      <c r="A16" s="120"/>
      <c r="B16" s="171" t="s">
        <v>179</v>
      </c>
      <c r="C16" s="172"/>
      <c r="D16" s="11" t="s">
        <v>24</v>
      </c>
      <c r="E16" s="11"/>
      <c r="F16" s="32" t="str">
        <f>IFERROR(IF(D16="No","",IF(E16=Ref!$C$3,Ref!$B$3,IF(E16=Ref!$C$4,Ref!$B$4,IF(E16=Ref!$C$5,Ref!$B$5,IF(E16=Ref!$C$6,Ref!$B$6,IF(E16=Ref!$C$7,Ref!$B$7,0))))))/Ref!$B$3,"")</f>
        <v/>
      </c>
    </row>
    <row r="17" spans="1:6" ht="15" customHeight="1" x14ac:dyDescent="0.2">
      <c r="A17" s="120"/>
      <c r="B17" s="171" t="s">
        <v>180</v>
      </c>
      <c r="C17" s="172"/>
      <c r="D17" s="11" t="s">
        <v>24</v>
      </c>
      <c r="E17" s="11"/>
      <c r="F17" s="32" t="str">
        <f>IFERROR(IF(D17="No","",IF(E17=Ref!$C$3,Ref!$B$3,IF(E17=Ref!$C$4,Ref!$B$4,IF(E17=Ref!$C$5,Ref!$B$5,IF(E17=Ref!$C$6,Ref!$B$6,IF(E17=Ref!$C$7,Ref!$B$7,0))))))/Ref!$B$3,"")</f>
        <v/>
      </c>
    </row>
    <row r="18" spans="1:6" ht="15" customHeight="1" x14ac:dyDescent="0.2">
      <c r="A18" s="120"/>
      <c r="B18" s="171" t="s">
        <v>181</v>
      </c>
      <c r="C18" s="172"/>
      <c r="D18" s="11" t="s">
        <v>24</v>
      </c>
      <c r="E18" s="11"/>
      <c r="F18" s="32" t="str">
        <f>IFERROR(IF(D18="No","",IF(E18=Ref!$C$3,Ref!$B$3,IF(E18=Ref!$C$4,Ref!$B$4,IF(E18=Ref!$C$5,Ref!$B$5,IF(E18=Ref!$C$6,Ref!$B$6,IF(E18=Ref!$C$7,Ref!$B$7,0))))))/Ref!$B$3,"")</f>
        <v/>
      </c>
    </row>
    <row r="19" spans="1:6" ht="19" customHeight="1" x14ac:dyDescent="0.2">
      <c r="A19" s="120"/>
      <c r="B19" s="171" t="s">
        <v>182</v>
      </c>
      <c r="C19" s="172"/>
      <c r="D19" s="11" t="s">
        <v>23</v>
      </c>
      <c r="E19" s="11" t="s">
        <v>16</v>
      </c>
      <c r="F19" s="32">
        <f>IFERROR(IF(D19="No","",IF(E19=Ref!$C$3,Ref!$B$3,IF(E19=Ref!$C$4,Ref!$B$4,IF(E19=Ref!$C$5,Ref!$B$5,IF(E19=Ref!$C$6,Ref!$B$6,IF(E19=Ref!$C$7,Ref!$B$7,0))))))/Ref!$B$3,"")</f>
        <v>0.25</v>
      </c>
    </row>
    <row r="20" spans="1:6" ht="15" customHeight="1" x14ac:dyDescent="0.2">
      <c r="A20" s="120"/>
      <c r="B20" s="171" t="s">
        <v>183</v>
      </c>
      <c r="C20" s="172"/>
      <c r="D20" s="11" t="s">
        <v>24</v>
      </c>
      <c r="E20" s="11"/>
      <c r="F20" s="32" t="str">
        <f>IFERROR(IF(D20="No","",IF(E20=Ref!$C$3,Ref!$B$3,IF(E20=Ref!$C$4,Ref!$B$4,IF(E20=Ref!$C$5,Ref!$B$5,IF(E20=Ref!$C$6,Ref!$B$6,IF(E20=Ref!$C$7,Ref!$B$7,0))))))/Ref!$B$3,"")</f>
        <v/>
      </c>
    </row>
    <row r="21" spans="1:6" ht="18" customHeight="1" x14ac:dyDescent="0.2">
      <c r="A21" s="120"/>
      <c r="B21" s="171" t="s">
        <v>184</v>
      </c>
      <c r="C21" s="172"/>
      <c r="D21" s="11" t="s">
        <v>24</v>
      </c>
      <c r="E21" s="11"/>
      <c r="F21" s="32" t="str">
        <f>IFERROR(IF(D21="No","",IF(E21=Ref!$C$3,Ref!$B$3,IF(E21=Ref!$C$4,Ref!$B$4,IF(E21=Ref!$C$5,Ref!$B$5,IF(E21=Ref!$C$6,Ref!$B$6,IF(E21=Ref!$C$7,Ref!$B$7,0))))))/Ref!$B$3,"")</f>
        <v/>
      </c>
    </row>
    <row r="22" spans="1:6" ht="31" customHeight="1" x14ac:dyDescent="0.2">
      <c r="A22" s="120"/>
      <c r="B22" s="171" t="s">
        <v>185</v>
      </c>
      <c r="C22" s="172"/>
      <c r="D22" s="11" t="s">
        <v>24</v>
      </c>
      <c r="E22" s="11"/>
      <c r="F22" s="32" t="str">
        <f>IFERROR(IF(D22="No","",IF(E22=Ref!$C$3,Ref!$B$3,IF(E22=Ref!$C$4,Ref!$B$4,IF(E22=Ref!$C$5,Ref!$B$5,IF(E22=Ref!$C$6,Ref!$B$6,IF(E22=Ref!$C$7,Ref!$B$7,0))))))/Ref!$B$3,"")</f>
        <v/>
      </c>
    </row>
    <row r="23" spans="1:6" ht="21" customHeight="1" x14ac:dyDescent="0.2">
      <c r="A23" s="120"/>
      <c r="B23" s="171" t="s">
        <v>186</v>
      </c>
      <c r="C23" s="172"/>
      <c r="D23" s="11" t="s">
        <v>24</v>
      </c>
      <c r="E23" s="11"/>
      <c r="F23" s="32" t="str">
        <f>IFERROR(IF(D23="No","",IF(E23=Ref!$C$3,Ref!$B$3,IF(E23=Ref!$C$4,Ref!$B$4,IF(E23=Ref!$C$5,Ref!$B$5,IF(E23=Ref!$C$6,Ref!$B$6,IF(E23=Ref!$C$7,Ref!$B$7,0))))))/Ref!$B$3,"")</f>
        <v/>
      </c>
    </row>
  </sheetData>
  <mergeCells count="25">
    <mergeCell ref="A1:F1"/>
    <mergeCell ref="A2:F2"/>
    <mergeCell ref="A3:C4"/>
    <mergeCell ref="D3:D4"/>
    <mergeCell ref="E3:E4"/>
    <mergeCell ref="F3:F4"/>
    <mergeCell ref="B16:C16"/>
    <mergeCell ref="A5:C5"/>
    <mergeCell ref="B6:C6"/>
    <mergeCell ref="B7:C7"/>
    <mergeCell ref="B8:C8"/>
    <mergeCell ref="B9:C9"/>
    <mergeCell ref="B10:C10"/>
    <mergeCell ref="B11:C11"/>
    <mergeCell ref="B12:C12"/>
    <mergeCell ref="B13:C13"/>
    <mergeCell ref="B14:C14"/>
    <mergeCell ref="A15:C15"/>
    <mergeCell ref="B23:C23"/>
    <mergeCell ref="B17:C17"/>
    <mergeCell ref="B18:C18"/>
    <mergeCell ref="B19:C19"/>
    <mergeCell ref="B20:C20"/>
    <mergeCell ref="B21:C21"/>
    <mergeCell ref="B22:C22"/>
  </mergeCells>
  <conditionalFormatting sqref="E6">
    <cfRule type="expression" dxfId="287" priority="30">
      <formula>$D$6="No"</formula>
    </cfRule>
  </conditionalFormatting>
  <conditionalFormatting sqref="E11">
    <cfRule type="expression" dxfId="286" priority="24">
      <formula>D11="No"</formula>
    </cfRule>
  </conditionalFormatting>
  <conditionalFormatting sqref="F6">
    <cfRule type="expression" dxfId="285" priority="29">
      <formula>D6="No"</formula>
    </cfRule>
  </conditionalFormatting>
  <conditionalFormatting sqref="E8">
    <cfRule type="expression" dxfId="284" priority="28">
      <formula>$D$6="No"</formula>
    </cfRule>
  </conditionalFormatting>
  <conditionalFormatting sqref="E9">
    <cfRule type="expression" dxfId="283" priority="27">
      <formula>D9="No"</formula>
    </cfRule>
  </conditionalFormatting>
  <conditionalFormatting sqref="F8:F9">
    <cfRule type="expression" dxfId="282" priority="26">
      <formula>D8="No"</formula>
    </cfRule>
  </conditionalFormatting>
  <conditionalFormatting sqref="E10">
    <cfRule type="expression" dxfId="281" priority="25">
      <formula>$D$6="No"</formula>
    </cfRule>
  </conditionalFormatting>
  <conditionalFormatting sqref="F10:F11">
    <cfRule type="expression" dxfId="280" priority="23">
      <formula>D10="No"</formula>
    </cfRule>
  </conditionalFormatting>
  <conditionalFormatting sqref="E12">
    <cfRule type="expression" dxfId="279" priority="22">
      <formula>D12="No"</formula>
    </cfRule>
  </conditionalFormatting>
  <conditionalFormatting sqref="F12">
    <cfRule type="expression" dxfId="278" priority="21">
      <formula>D12="No"</formula>
    </cfRule>
  </conditionalFormatting>
  <conditionalFormatting sqref="E13">
    <cfRule type="expression" dxfId="277" priority="20">
      <formula>D13="No"</formula>
    </cfRule>
  </conditionalFormatting>
  <conditionalFormatting sqref="F13">
    <cfRule type="expression" dxfId="276" priority="19">
      <formula>D13="No"</formula>
    </cfRule>
  </conditionalFormatting>
  <conditionalFormatting sqref="E14">
    <cfRule type="expression" dxfId="275" priority="18">
      <formula>D14="No"</formula>
    </cfRule>
  </conditionalFormatting>
  <conditionalFormatting sqref="F14">
    <cfRule type="expression" dxfId="274" priority="17">
      <formula>D14="No"</formula>
    </cfRule>
  </conditionalFormatting>
  <conditionalFormatting sqref="E16">
    <cfRule type="expression" dxfId="273" priority="16">
      <formula>D16="No"</formula>
    </cfRule>
  </conditionalFormatting>
  <conditionalFormatting sqref="F16">
    <cfRule type="expression" dxfId="272" priority="15">
      <formula>D16="No"</formula>
    </cfRule>
  </conditionalFormatting>
  <conditionalFormatting sqref="E17">
    <cfRule type="expression" dxfId="271" priority="14">
      <formula>D17="No"</formula>
    </cfRule>
  </conditionalFormatting>
  <conditionalFormatting sqref="F17">
    <cfRule type="expression" dxfId="270" priority="13">
      <formula>D17="No"</formula>
    </cfRule>
  </conditionalFormatting>
  <conditionalFormatting sqref="E18">
    <cfRule type="expression" dxfId="269" priority="12">
      <formula>D18="No"</formula>
    </cfRule>
  </conditionalFormatting>
  <conditionalFormatting sqref="F18">
    <cfRule type="expression" dxfId="268" priority="11">
      <formula>D18="No"</formula>
    </cfRule>
  </conditionalFormatting>
  <conditionalFormatting sqref="E19">
    <cfRule type="expression" dxfId="267" priority="10">
      <formula>D19="No"</formula>
    </cfRule>
  </conditionalFormatting>
  <conditionalFormatting sqref="F19">
    <cfRule type="expression" dxfId="266" priority="9">
      <formula>D19="No"</formula>
    </cfRule>
  </conditionalFormatting>
  <conditionalFormatting sqref="E20">
    <cfRule type="expression" dxfId="265" priority="8">
      <formula>D20="No"</formula>
    </cfRule>
  </conditionalFormatting>
  <conditionalFormatting sqref="F20">
    <cfRule type="expression" dxfId="264" priority="7">
      <formula>D20="No"</formula>
    </cfRule>
  </conditionalFormatting>
  <conditionalFormatting sqref="E21">
    <cfRule type="expression" dxfId="263" priority="6">
      <formula>D21="No"</formula>
    </cfRule>
  </conditionalFormatting>
  <conditionalFormatting sqref="F21">
    <cfRule type="expression" dxfId="262" priority="5">
      <formula>D21="No"</formula>
    </cfRule>
  </conditionalFormatting>
  <conditionalFormatting sqref="E22">
    <cfRule type="expression" dxfId="261" priority="4">
      <formula>D22="No"</formula>
    </cfRule>
  </conditionalFormatting>
  <conditionalFormatting sqref="F22">
    <cfRule type="expression" dxfId="260" priority="3">
      <formula>D22="No"</formula>
    </cfRule>
  </conditionalFormatting>
  <conditionalFormatting sqref="E23">
    <cfRule type="expression" dxfId="259" priority="2">
      <formula>D23="No"</formula>
    </cfRule>
  </conditionalFormatting>
  <conditionalFormatting sqref="F23">
    <cfRule type="expression" dxfId="258" priority="1">
      <formula>D23="No"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B0AE30BE-A5EB-7940-9367-E7911CAFADA8}">
          <x14:formula1>
            <xm:f>Ref!$C$3:$C$7</xm:f>
          </x14:formula1>
          <xm:sqref>E6 E8:E14 E16:E23</xm:sqref>
        </x14:dataValidation>
        <x14:dataValidation type="list" allowBlank="1" showInputMessage="1" showErrorMessage="1" xr:uid="{45B02E3B-3611-994C-980E-486A857EA32C}">
          <x14:formula1>
            <xm:f>Ref!$E$3:$E$4</xm:f>
          </x14:formula1>
          <xm:sqref>D6 D8:D14 D16:D23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8A4C-6FAA-EF4D-9695-A68A103FBDF8}">
  <sheetPr codeName="Sheet15">
    <tabColor rgb="FF7030A0"/>
  </sheetPr>
  <dimension ref="A1:F23"/>
  <sheetViews>
    <sheetView topLeftCell="A7" workbookViewId="0">
      <selection activeCell="B13" sqref="B13:C13"/>
    </sheetView>
  </sheetViews>
  <sheetFormatPr baseColWidth="10" defaultColWidth="11.5" defaultRowHeight="15" x14ac:dyDescent="0.2"/>
  <cols>
    <col min="2" max="2" width="32" customWidth="1"/>
    <col min="3" max="3" width="59" customWidth="1"/>
    <col min="4" max="4" width="22.1640625" customWidth="1"/>
    <col min="5" max="5" width="19.1640625" customWidth="1"/>
    <col min="6" max="6" width="17.83203125" customWidth="1"/>
  </cols>
  <sheetData>
    <row r="1" spans="1:6" ht="29" x14ac:dyDescent="0.35">
      <c r="A1" s="137" t="s">
        <v>155</v>
      </c>
      <c r="B1" s="138"/>
      <c r="C1" s="138"/>
      <c r="D1" s="138"/>
      <c r="E1" s="138"/>
      <c r="F1" s="139"/>
    </row>
    <row r="2" spans="1:6" ht="33" customHeight="1" x14ac:dyDescent="0.2">
      <c r="A2" s="140" t="s">
        <v>100</v>
      </c>
      <c r="B2" s="141"/>
      <c r="C2" s="141"/>
      <c r="D2" s="141"/>
      <c r="E2" s="141"/>
      <c r="F2" s="142"/>
    </row>
    <row r="3" spans="1:6" x14ac:dyDescent="0.2">
      <c r="A3" s="153" t="s">
        <v>18</v>
      </c>
      <c r="B3" s="154"/>
      <c r="C3" s="155"/>
      <c r="D3" s="143" t="s">
        <v>21</v>
      </c>
      <c r="E3" s="145" t="s">
        <v>19</v>
      </c>
      <c r="F3" s="147" t="s">
        <v>20</v>
      </c>
    </row>
    <row r="4" spans="1:6" x14ac:dyDescent="0.2">
      <c r="A4" s="156"/>
      <c r="B4" s="157"/>
      <c r="C4" s="158"/>
      <c r="D4" s="144"/>
      <c r="E4" s="146"/>
      <c r="F4" s="148"/>
    </row>
    <row r="5" spans="1:6" x14ac:dyDescent="0.2">
      <c r="A5" s="149" t="s">
        <v>147</v>
      </c>
      <c r="B5" s="150"/>
      <c r="C5" s="150"/>
      <c r="D5" s="14"/>
      <c r="E5" s="14"/>
      <c r="F5" s="30" t="str">
        <f>IFERROR(AVERAGE(F6:F7),"")</f>
        <v/>
      </c>
    </row>
    <row r="6" spans="1:6" x14ac:dyDescent="0.2">
      <c r="A6" s="97"/>
      <c r="B6" s="152" t="s">
        <v>152</v>
      </c>
      <c r="C6" s="152"/>
      <c r="D6" s="11" t="s">
        <v>24</v>
      </c>
      <c r="E6" s="11"/>
      <c r="F6" s="32" t="str">
        <f>IFERROR(IF(D6="No","",IF(E6=Ref!$C$3,Ref!$B$3,IF(E6=Ref!$C$4,Ref!$B$4,IF(E6=Ref!$C$5,Ref!$B$5,IF(E6=Ref!$C$6,Ref!$B$6,IF(E6=Ref!$C$7,Ref!$B$7,0))))))/Ref!$B$3,"")</f>
        <v/>
      </c>
    </row>
    <row r="7" spans="1:6" x14ac:dyDescent="0.2">
      <c r="A7" s="97"/>
      <c r="B7" s="173" t="s">
        <v>148</v>
      </c>
      <c r="C7" s="173"/>
      <c r="D7" s="99"/>
      <c r="E7" s="99"/>
      <c r="F7" s="100" t="str">
        <f>IFERROR(AVERAGE(F8:F11),"")</f>
        <v/>
      </c>
    </row>
    <row r="8" spans="1:6" ht="16" customHeight="1" x14ac:dyDescent="0.2">
      <c r="A8" s="97"/>
      <c r="B8" s="171" t="s">
        <v>149</v>
      </c>
      <c r="C8" s="172"/>
      <c r="D8" s="11" t="s">
        <v>24</v>
      </c>
      <c r="E8" s="11"/>
      <c r="F8" s="32" t="str">
        <f>IFERROR(IF(D8="No","",IF(E8=Ref!$C$3,Ref!$B$3,IF(E8=Ref!$C$4,Ref!$B$4,IF(E8=Ref!$C$5,Ref!$B$5,IF(E8=Ref!$C$6,Ref!$B$6,IF(E8=Ref!$C$7,Ref!$B$7,0))))))/Ref!$B$3,"")</f>
        <v/>
      </c>
    </row>
    <row r="9" spans="1:6" ht="16" customHeight="1" x14ac:dyDescent="0.2">
      <c r="A9" s="97"/>
      <c r="B9" s="171" t="s">
        <v>150</v>
      </c>
      <c r="C9" s="172"/>
      <c r="D9" s="11" t="s">
        <v>24</v>
      </c>
      <c r="E9" s="11"/>
      <c r="F9" s="32" t="str">
        <f>IFERROR(IF(D9="No","",IF(E9=Ref!$C$3,Ref!$B$3,IF(E9=Ref!$C$4,Ref!$B$4,IF(E9=Ref!$C$5,Ref!$B$5,IF(E9=Ref!$C$6,Ref!$B$6,IF(E9=Ref!$C$7,Ref!$B$7,0))))))/Ref!$B$3,"")</f>
        <v/>
      </c>
    </row>
    <row r="10" spans="1:6" ht="16" customHeight="1" x14ac:dyDescent="0.2">
      <c r="A10" s="97"/>
      <c r="B10" s="171" t="s">
        <v>151</v>
      </c>
      <c r="C10" s="172"/>
      <c r="D10" s="11" t="s">
        <v>24</v>
      </c>
      <c r="E10" s="11"/>
      <c r="F10" s="32" t="str">
        <f>IFERROR(IF(D10="No","",IF(E10=Ref!$C$3,Ref!$B$3,IF(E10=Ref!$C$4,Ref!$B$4,IF(E10=Ref!$C$5,Ref!$B$5,IF(E10=Ref!$C$6,Ref!$B$6,IF(E10=Ref!$C$7,Ref!$B$7,0))))))/Ref!$B$3,"")</f>
        <v/>
      </c>
    </row>
    <row r="11" spans="1:6" ht="16" customHeight="1" x14ac:dyDescent="0.2">
      <c r="A11" s="97"/>
      <c r="B11" s="171" t="s">
        <v>154</v>
      </c>
      <c r="C11" s="172"/>
      <c r="D11" s="11" t="s">
        <v>24</v>
      </c>
      <c r="E11" s="11"/>
      <c r="F11" s="32" t="str">
        <f>IFERROR(IF(D11="No","",IF(E11=Ref!$C$3,Ref!$B$3,IF(E11=Ref!$C$4,Ref!$B$4,IF(E11=Ref!$C$5,Ref!$B$5,IF(E11=Ref!$C$6,Ref!$B$6,IF(E11=Ref!$C$7,Ref!$B$7,0))))))/Ref!$B$3,"")</f>
        <v/>
      </c>
    </row>
    <row r="12" spans="1:6" ht="15" customHeight="1" x14ac:dyDescent="0.2">
      <c r="A12" s="120"/>
      <c r="B12" s="171" t="s">
        <v>176</v>
      </c>
      <c r="C12" s="172"/>
      <c r="D12" s="11" t="s">
        <v>24</v>
      </c>
      <c r="E12" s="11"/>
      <c r="F12" s="32" t="str">
        <f>IFERROR(IF(D12="No","",IF(E12=Ref!$C$3,Ref!$B$3,IF(E12=Ref!$C$4,Ref!$B$4,IF(E12=Ref!$C$5,Ref!$B$5,IF(E12=Ref!$C$6,Ref!$B$6,IF(E12=Ref!$C$7,Ref!$B$7,0))))))/Ref!$B$3,"")</f>
        <v/>
      </c>
    </row>
    <row r="13" spans="1:6" ht="15" customHeight="1" x14ac:dyDescent="0.2">
      <c r="A13" s="120"/>
      <c r="B13" s="171" t="s">
        <v>177</v>
      </c>
      <c r="C13" s="172"/>
      <c r="D13" s="11" t="s">
        <v>24</v>
      </c>
      <c r="E13" s="11"/>
      <c r="F13" s="32" t="str">
        <f>IFERROR(IF(D13="No","",IF(E13=Ref!$C$3,Ref!$B$3,IF(E13=Ref!$C$4,Ref!$B$4,IF(E13=Ref!$C$5,Ref!$B$5,IF(E13=Ref!$C$6,Ref!$B$6,IF(E13=Ref!$C$7,Ref!$B$7,0))))))/Ref!$B$3,"")</f>
        <v/>
      </c>
    </row>
    <row r="14" spans="1:6" ht="15" customHeight="1" x14ac:dyDescent="0.2">
      <c r="A14" s="120"/>
      <c r="B14" s="171" t="s">
        <v>178</v>
      </c>
      <c r="C14" s="172"/>
      <c r="D14" s="11" t="s">
        <v>24</v>
      </c>
      <c r="E14" s="11"/>
      <c r="F14" s="32" t="str">
        <f>IFERROR(IF(D14="No","",IF(E14=Ref!$C$3,Ref!$B$3,IF(E14=Ref!$C$4,Ref!$B$4,IF(E14=Ref!$C$5,Ref!$B$5,IF(E14=Ref!$C$6,Ref!$B$6,IF(E14=Ref!$C$7,Ref!$B$7,0))))))/Ref!$B$3,"")</f>
        <v/>
      </c>
    </row>
    <row r="15" spans="1:6" ht="15" customHeight="1" x14ac:dyDescent="0.2">
      <c r="A15" s="149" t="s">
        <v>153</v>
      </c>
      <c r="B15" s="150"/>
      <c r="C15" s="150"/>
      <c r="D15" s="14"/>
      <c r="E15" s="14"/>
      <c r="F15" s="30" t="str">
        <f>IFERROR(AVERAGE(F16:F23),"")</f>
        <v/>
      </c>
    </row>
    <row r="16" spans="1:6" ht="15" customHeight="1" x14ac:dyDescent="0.2">
      <c r="A16" s="120"/>
      <c r="B16" s="171" t="s">
        <v>179</v>
      </c>
      <c r="C16" s="172"/>
      <c r="D16" s="11" t="s">
        <v>24</v>
      </c>
      <c r="E16" s="11"/>
      <c r="F16" s="32" t="str">
        <f>IFERROR(IF(D16="No","",IF(E16=Ref!$C$3,Ref!$B$3,IF(E16=Ref!$C$4,Ref!$B$4,IF(E16=Ref!$C$5,Ref!$B$5,IF(E16=Ref!$C$6,Ref!$B$6,IF(E16=Ref!$C$7,Ref!$B$7,0))))))/Ref!$B$3,"")</f>
        <v/>
      </c>
    </row>
    <row r="17" spans="1:6" ht="15" customHeight="1" x14ac:dyDescent="0.2">
      <c r="A17" s="120"/>
      <c r="B17" s="171" t="s">
        <v>180</v>
      </c>
      <c r="C17" s="172"/>
      <c r="D17" s="11" t="s">
        <v>24</v>
      </c>
      <c r="E17" s="11"/>
      <c r="F17" s="32" t="str">
        <f>IFERROR(IF(D17="No","",IF(E17=Ref!$C$3,Ref!$B$3,IF(E17=Ref!$C$4,Ref!$B$4,IF(E17=Ref!$C$5,Ref!$B$5,IF(E17=Ref!$C$6,Ref!$B$6,IF(E17=Ref!$C$7,Ref!$B$7,0))))))/Ref!$B$3,"")</f>
        <v/>
      </c>
    </row>
    <row r="18" spans="1:6" ht="15" customHeight="1" x14ac:dyDescent="0.2">
      <c r="A18" s="120"/>
      <c r="B18" s="171" t="s">
        <v>181</v>
      </c>
      <c r="C18" s="172"/>
      <c r="D18" s="11" t="s">
        <v>24</v>
      </c>
      <c r="E18" s="11"/>
      <c r="F18" s="32" t="str">
        <f>IFERROR(IF(D18="No","",IF(E18=Ref!$C$3,Ref!$B$3,IF(E18=Ref!$C$4,Ref!$B$4,IF(E18=Ref!$C$5,Ref!$B$5,IF(E18=Ref!$C$6,Ref!$B$6,IF(E18=Ref!$C$7,Ref!$B$7,0))))))/Ref!$B$3,"")</f>
        <v/>
      </c>
    </row>
    <row r="19" spans="1:6" ht="19" customHeight="1" x14ac:dyDescent="0.2">
      <c r="A19" s="120"/>
      <c r="B19" s="171" t="s">
        <v>182</v>
      </c>
      <c r="C19" s="172"/>
      <c r="D19" s="11" t="s">
        <v>24</v>
      </c>
      <c r="E19" s="11"/>
      <c r="F19" s="32" t="str">
        <f>IFERROR(IF(D19="No","",IF(E19=Ref!$C$3,Ref!$B$3,IF(E19=Ref!$C$4,Ref!$B$4,IF(E19=Ref!$C$5,Ref!$B$5,IF(E19=Ref!$C$6,Ref!$B$6,IF(E19=Ref!$C$7,Ref!$B$7,0))))))/Ref!$B$3,"")</f>
        <v/>
      </c>
    </row>
    <row r="20" spans="1:6" ht="15" customHeight="1" x14ac:dyDescent="0.2">
      <c r="A20" s="120"/>
      <c r="B20" s="171" t="s">
        <v>183</v>
      </c>
      <c r="C20" s="172"/>
      <c r="D20" s="11" t="s">
        <v>24</v>
      </c>
      <c r="E20" s="11"/>
      <c r="F20" s="32" t="str">
        <f>IFERROR(IF(D20="No","",IF(E20=Ref!$C$3,Ref!$B$3,IF(E20=Ref!$C$4,Ref!$B$4,IF(E20=Ref!$C$5,Ref!$B$5,IF(E20=Ref!$C$6,Ref!$B$6,IF(E20=Ref!$C$7,Ref!$B$7,0))))))/Ref!$B$3,"")</f>
        <v/>
      </c>
    </row>
    <row r="21" spans="1:6" ht="18" customHeight="1" x14ac:dyDescent="0.2">
      <c r="A21" s="120"/>
      <c r="B21" s="171" t="s">
        <v>184</v>
      </c>
      <c r="C21" s="172"/>
      <c r="D21" s="11" t="s">
        <v>24</v>
      </c>
      <c r="E21" s="11"/>
      <c r="F21" s="32" t="str">
        <f>IFERROR(IF(D21="No","",IF(E21=Ref!$C$3,Ref!$B$3,IF(E21=Ref!$C$4,Ref!$B$4,IF(E21=Ref!$C$5,Ref!$B$5,IF(E21=Ref!$C$6,Ref!$B$6,IF(E21=Ref!$C$7,Ref!$B$7,0))))))/Ref!$B$3,"")</f>
        <v/>
      </c>
    </row>
    <row r="22" spans="1:6" ht="31" customHeight="1" x14ac:dyDescent="0.2">
      <c r="A22" s="120"/>
      <c r="B22" s="171" t="s">
        <v>185</v>
      </c>
      <c r="C22" s="172"/>
      <c r="D22" s="11" t="s">
        <v>24</v>
      </c>
      <c r="E22" s="11"/>
      <c r="F22" s="32" t="str">
        <f>IFERROR(IF(D22="No","",IF(E22=Ref!$C$3,Ref!$B$3,IF(E22=Ref!$C$4,Ref!$B$4,IF(E22=Ref!$C$5,Ref!$B$5,IF(E22=Ref!$C$6,Ref!$B$6,IF(E22=Ref!$C$7,Ref!$B$7,0))))))/Ref!$B$3,"")</f>
        <v/>
      </c>
    </row>
    <row r="23" spans="1:6" ht="21" customHeight="1" x14ac:dyDescent="0.2">
      <c r="A23" s="120"/>
      <c r="B23" s="171" t="s">
        <v>186</v>
      </c>
      <c r="C23" s="172"/>
      <c r="D23" s="11" t="s">
        <v>24</v>
      </c>
      <c r="E23" s="11"/>
      <c r="F23" s="32" t="str">
        <f>IFERROR(IF(D23="No","",IF(E23=Ref!$C$3,Ref!$B$3,IF(E23=Ref!$C$4,Ref!$B$4,IF(E23=Ref!$C$5,Ref!$B$5,IF(E23=Ref!$C$6,Ref!$B$6,IF(E23=Ref!$C$7,Ref!$B$7,0))))))/Ref!$B$3,"")</f>
        <v/>
      </c>
    </row>
  </sheetData>
  <mergeCells count="25">
    <mergeCell ref="A1:F1"/>
    <mergeCell ref="A2:F2"/>
    <mergeCell ref="A3:C4"/>
    <mergeCell ref="D3:D4"/>
    <mergeCell ref="E3:E4"/>
    <mergeCell ref="F3:F4"/>
    <mergeCell ref="B16:C16"/>
    <mergeCell ref="A5:C5"/>
    <mergeCell ref="B6:C6"/>
    <mergeCell ref="B7:C7"/>
    <mergeCell ref="B8:C8"/>
    <mergeCell ref="B9:C9"/>
    <mergeCell ref="B10:C10"/>
    <mergeCell ref="B11:C11"/>
    <mergeCell ref="B12:C12"/>
    <mergeCell ref="B13:C13"/>
    <mergeCell ref="B14:C14"/>
    <mergeCell ref="A15:C15"/>
    <mergeCell ref="B23:C23"/>
    <mergeCell ref="B17:C17"/>
    <mergeCell ref="B18:C18"/>
    <mergeCell ref="B19:C19"/>
    <mergeCell ref="B20:C20"/>
    <mergeCell ref="B21:C21"/>
    <mergeCell ref="B22:C22"/>
  </mergeCells>
  <conditionalFormatting sqref="E6">
    <cfRule type="expression" dxfId="257" priority="30">
      <formula>$D$6="No"</formula>
    </cfRule>
  </conditionalFormatting>
  <conditionalFormatting sqref="E11">
    <cfRule type="expression" dxfId="256" priority="24">
      <formula>D11="No"</formula>
    </cfRule>
  </conditionalFormatting>
  <conditionalFormatting sqref="F6">
    <cfRule type="expression" dxfId="255" priority="29">
      <formula>D6="No"</formula>
    </cfRule>
  </conditionalFormatting>
  <conditionalFormatting sqref="E8">
    <cfRule type="expression" dxfId="254" priority="28">
      <formula>$D$6="No"</formula>
    </cfRule>
  </conditionalFormatting>
  <conditionalFormatting sqref="E9">
    <cfRule type="expression" dxfId="253" priority="27">
      <formula>D9="No"</formula>
    </cfRule>
  </conditionalFormatting>
  <conditionalFormatting sqref="F8:F9">
    <cfRule type="expression" dxfId="252" priority="26">
      <formula>D8="No"</formula>
    </cfRule>
  </conditionalFormatting>
  <conditionalFormatting sqref="E10">
    <cfRule type="expression" dxfId="251" priority="25">
      <formula>$D$6="No"</formula>
    </cfRule>
  </conditionalFormatting>
  <conditionalFormatting sqref="F10:F11">
    <cfRule type="expression" dxfId="250" priority="23">
      <formula>D10="No"</formula>
    </cfRule>
  </conditionalFormatting>
  <conditionalFormatting sqref="E12">
    <cfRule type="expression" dxfId="249" priority="22">
      <formula>D12="No"</formula>
    </cfRule>
  </conditionalFormatting>
  <conditionalFormatting sqref="F12">
    <cfRule type="expression" dxfId="248" priority="21">
      <formula>D12="No"</formula>
    </cfRule>
  </conditionalFormatting>
  <conditionalFormatting sqref="E13">
    <cfRule type="expression" dxfId="247" priority="20">
      <formula>D13="No"</formula>
    </cfRule>
  </conditionalFormatting>
  <conditionalFormatting sqref="F13">
    <cfRule type="expression" dxfId="246" priority="19">
      <formula>D13="No"</formula>
    </cfRule>
  </conditionalFormatting>
  <conditionalFormatting sqref="E14">
    <cfRule type="expression" dxfId="245" priority="18">
      <formula>D14="No"</formula>
    </cfRule>
  </conditionalFormatting>
  <conditionalFormatting sqref="F14">
    <cfRule type="expression" dxfId="244" priority="17">
      <formula>D14="No"</formula>
    </cfRule>
  </conditionalFormatting>
  <conditionalFormatting sqref="E16">
    <cfRule type="expression" dxfId="243" priority="16">
      <formula>D16="No"</formula>
    </cfRule>
  </conditionalFormatting>
  <conditionalFormatting sqref="F16">
    <cfRule type="expression" dxfId="242" priority="15">
      <formula>D16="No"</formula>
    </cfRule>
  </conditionalFormatting>
  <conditionalFormatting sqref="E17">
    <cfRule type="expression" dxfId="241" priority="14">
      <formula>D17="No"</formula>
    </cfRule>
  </conditionalFormatting>
  <conditionalFormatting sqref="F17">
    <cfRule type="expression" dxfId="240" priority="13">
      <formula>D17="No"</formula>
    </cfRule>
  </conditionalFormatting>
  <conditionalFormatting sqref="E18">
    <cfRule type="expression" dxfId="239" priority="12">
      <formula>D18="No"</formula>
    </cfRule>
  </conditionalFormatting>
  <conditionalFormatting sqref="F18">
    <cfRule type="expression" dxfId="238" priority="11">
      <formula>D18="No"</formula>
    </cfRule>
  </conditionalFormatting>
  <conditionalFormatting sqref="E19">
    <cfRule type="expression" dxfId="237" priority="10">
      <formula>D19="No"</formula>
    </cfRule>
  </conditionalFormatting>
  <conditionalFormatting sqref="F19">
    <cfRule type="expression" dxfId="236" priority="9">
      <formula>D19="No"</formula>
    </cfRule>
  </conditionalFormatting>
  <conditionalFormatting sqref="E20">
    <cfRule type="expression" dxfId="235" priority="8">
      <formula>D20="No"</formula>
    </cfRule>
  </conditionalFormatting>
  <conditionalFormatting sqref="F20">
    <cfRule type="expression" dxfId="234" priority="7">
      <formula>D20="No"</formula>
    </cfRule>
  </conditionalFormatting>
  <conditionalFormatting sqref="E21">
    <cfRule type="expression" dxfId="233" priority="6">
      <formula>D21="No"</formula>
    </cfRule>
  </conditionalFormatting>
  <conditionalFormatting sqref="F21">
    <cfRule type="expression" dxfId="232" priority="5">
      <formula>D21="No"</formula>
    </cfRule>
  </conditionalFormatting>
  <conditionalFormatting sqref="E22">
    <cfRule type="expression" dxfId="231" priority="4">
      <formula>D22="No"</formula>
    </cfRule>
  </conditionalFormatting>
  <conditionalFormatting sqref="F22">
    <cfRule type="expression" dxfId="230" priority="3">
      <formula>D22="No"</formula>
    </cfRule>
  </conditionalFormatting>
  <conditionalFormatting sqref="E23">
    <cfRule type="expression" dxfId="229" priority="2">
      <formula>D23="No"</formula>
    </cfRule>
  </conditionalFormatting>
  <conditionalFormatting sqref="F23">
    <cfRule type="expression" dxfId="228" priority="1">
      <formula>D23="No"</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BA21D433-0A8A-5E49-8B27-7CA96969F915}">
          <x14:formula1>
            <xm:f>Ref!$C$3:$C$7</xm:f>
          </x14:formula1>
          <xm:sqref>E6 E8:E14 E16:E23</xm:sqref>
        </x14:dataValidation>
        <x14:dataValidation type="list" allowBlank="1" showInputMessage="1" showErrorMessage="1" xr:uid="{0D1BEEF7-71AD-4E4F-93D4-F879A84962EF}">
          <x14:formula1>
            <xm:f>Ref!$E$3:$E$4</xm:f>
          </x14:formula1>
          <xm:sqref>D6 D8:D14 D16:D23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1" tint="0.34998626667073579"/>
  </sheetPr>
  <dimension ref="A1:Q32"/>
  <sheetViews>
    <sheetView showGridLines="0" topLeftCell="B13" zoomScale="89" zoomScaleNormal="89" workbookViewId="0">
      <selection activeCell="B20" sqref="B20"/>
    </sheetView>
  </sheetViews>
  <sheetFormatPr baseColWidth="10" defaultColWidth="10.83203125" defaultRowHeight="15" x14ac:dyDescent="0.2"/>
  <cols>
    <col min="1" max="1" width="10.83203125" style="28" hidden="1" customWidth="1"/>
    <col min="2" max="2" width="56.33203125" customWidth="1"/>
    <col min="3" max="3" width="14.33203125" customWidth="1"/>
    <col min="4" max="4" width="8.6640625" customWidth="1"/>
    <col min="5" max="5" width="18.5" hidden="1" customWidth="1"/>
    <col min="6" max="6" width="8.33203125" hidden="1" customWidth="1"/>
    <col min="7" max="7" width="13" customWidth="1"/>
    <col min="8" max="8" width="15.1640625" customWidth="1"/>
    <col min="9" max="9" width="8" customWidth="1"/>
    <col min="10" max="10" width="18.5" hidden="1" customWidth="1"/>
    <col min="11" max="11" width="8" hidden="1" customWidth="1"/>
    <col min="12" max="12" width="16.5" customWidth="1"/>
    <col min="13" max="13" width="16.1640625" customWidth="1"/>
    <col min="14" max="14" width="10.1640625" customWidth="1"/>
    <col min="15" max="15" width="19" hidden="1" customWidth="1"/>
    <col min="16" max="16" width="8.5" hidden="1" customWidth="1"/>
    <col min="17" max="17" width="16.33203125" customWidth="1"/>
    <col min="18" max="16384" width="10.83203125" style="64"/>
  </cols>
  <sheetData>
    <row r="1" spans="1:17" ht="30.75" customHeight="1" x14ac:dyDescent="0.2">
      <c r="B1" s="184" t="s">
        <v>102</v>
      </c>
      <c r="C1" s="184"/>
      <c r="D1" s="184"/>
      <c r="E1" s="184"/>
      <c r="F1" s="184"/>
      <c r="G1" s="184"/>
      <c r="H1" s="184"/>
      <c r="I1" s="184"/>
      <c r="J1" s="184"/>
      <c r="K1" s="184"/>
      <c r="L1" s="184"/>
      <c r="M1" s="184"/>
      <c r="N1" s="184"/>
      <c r="O1" s="184"/>
      <c r="P1" s="184"/>
      <c r="Q1" s="184"/>
    </row>
    <row r="2" spans="1:17" ht="138.75" customHeight="1" thickBot="1" x14ac:dyDescent="0.25">
      <c r="B2" s="185" t="s">
        <v>163</v>
      </c>
      <c r="C2" s="186"/>
      <c r="D2" s="186"/>
      <c r="E2" s="186"/>
      <c r="F2" s="186"/>
      <c r="G2" s="186"/>
      <c r="H2" s="186"/>
      <c r="I2" s="186"/>
      <c r="J2" s="186"/>
      <c r="K2" s="186"/>
      <c r="L2" s="186"/>
      <c r="M2" s="186"/>
      <c r="N2" s="186"/>
      <c r="O2" s="186"/>
      <c r="P2" s="186"/>
      <c r="Q2" s="186"/>
    </row>
    <row r="3" spans="1:17" ht="18" customHeight="1" x14ac:dyDescent="0.2">
      <c r="A3" s="66"/>
      <c r="B3" s="85" t="s">
        <v>144</v>
      </c>
      <c r="C3" s="181" t="s">
        <v>46</v>
      </c>
      <c r="D3" s="182"/>
      <c r="E3" s="182"/>
      <c r="F3" s="182"/>
      <c r="G3" s="183"/>
      <c r="H3" s="181" t="s">
        <v>47</v>
      </c>
      <c r="I3" s="182"/>
      <c r="J3" s="182"/>
      <c r="K3" s="182"/>
      <c r="L3" s="183"/>
      <c r="M3" s="181" t="s">
        <v>48</v>
      </c>
      <c r="N3" s="182"/>
      <c r="O3" s="182"/>
      <c r="P3" s="182"/>
      <c r="Q3" s="183"/>
    </row>
    <row r="4" spans="1:17" ht="16" thickBot="1" x14ac:dyDescent="0.25">
      <c r="A4" s="67"/>
      <c r="B4" s="68" t="s">
        <v>135</v>
      </c>
      <c r="C4" s="73" t="s">
        <v>58</v>
      </c>
      <c r="D4" s="187" t="s">
        <v>134</v>
      </c>
      <c r="E4" s="188"/>
      <c r="F4" s="189"/>
      <c r="G4" s="65" t="s">
        <v>59</v>
      </c>
      <c r="H4" s="73" t="s">
        <v>58</v>
      </c>
      <c r="I4" s="187" t="s">
        <v>134</v>
      </c>
      <c r="J4" s="188"/>
      <c r="K4" s="189"/>
      <c r="L4" s="65" t="s">
        <v>59</v>
      </c>
      <c r="M4" s="73" t="s">
        <v>58</v>
      </c>
      <c r="N4" s="187" t="s">
        <v>134</v>
      </c>
      <c r="O4" s="188"/>
      <c r="P4" s="189"/>
      <c r="Q4" s="65" t="s">
        <v>59</v>
      </c>
    </row>
    <row r="5" spans="1:17" ht="16" thickBot="1" x14ac:dyDescent="0.25">
      <c r="A5" s="180" t="s">
        <v>72</v>
      </c>
      <c r="B5" s="72" t="s">
        <v>72</v>
      </c>
      <c r="C5" s="78">
        <f>IFERROR(IF(AVERAGE(C6:C11)=0,"",AVERAGE(C6:C11)),"")</f>
        <v>0.69166666666666665</v>
      </c>
      <c r="D5" s="190"/>
      <c r="E5" s="191"/>
      <c r="F5" s="192"/>
      <c r="G5" s="79">
        <f>IFERROR(IF(SUM(G6:G11)=0,"",SUM(G6:G11)),"")</f>
        <v>0.69166666666666665</v>
      </c>
      <c r="H5" s="78">
        <f>IFERROR(IF(AVERAGE(H6:H11)=0,"",AVERAGE(H6:H11)),"")</f>
        <v>0.5</v>
      </c>
      <c r="I5" s="179"/>
      <c r="J5" s="179"/>
      <c r="K5" s="179"/>
      <c r="L5" s="79">
        <f>IFERROR(IF(SUM(L6:L11)=0,"",SUM(L6:L11)),"")</f>
        <v>0.5</v>
      </c>
      <c r="M5" s="78" t="str">
        <f>IFERROR(IF(AVERAGE(M6:M11)=0,"",AVERAGE(M6:M11)),"")</f>
        <v/>
      </c>
      <c r="N5" s="179"/>
      <c r="O5" s="179"/>
      <c r="P5" s="179"/>
      <c r="Q5" s="79" t="str">
        <f>IFERROR(IF(SUM(Q6:Q11)=0,"",SUM(Q6:Q11)),"")</f>
        <v/>
      </c>
    </row>
    <row r="6" spans="1:17" ht="15" customHeight="1" x14ac:dyDescent="0.2">
      <c r="A6" s="180"/>
      <c r="B6" s="70" t="s">
        <v>164</v>
      </c>
      <c r="C6" s="76">
        <f>'1st Project MSA'!F5</f>
        <v>1</v>
      </c>
      <c r="D6" s="61" t="s">
        <v>105</v>
      </c>
      <c r="E6" s="62">
        <f>IF(C6="","",IFERROR(IF(D6=Ref!$C$9,Ref!$B$9,IF(D6=Ref!$C$10,Ref!$B$10,IF(D6=Ref!$C$11,Ref!$B$11,IF(D6=Ref!$C$12,Ref!$B$12,IF(D6=Ref!$C$13,Ref!$B$13,IF(D6=Ref!$C$14,Ref!$B$14,0))))))/Ref!$B$9,""))</f>
        <v>1</v>
      </c>
      <c r="F6" s="84">
        <f t="shared" ref="F6:F11" si="0">IFERROR(E6/SUM($E$6:$E$11),"")</f>
        <v>0.2</v>
      </c>
      <c r="G6" s="77">
        <f>IFERROR(IF(C6="","",C6*F6),"")</f>
        <v>0.2</v>
      </c>
      <c r="H6" s="76">
        <f>'2nd Project MSA'!F5</f>
        <v>0.5</v>
      </c>
      <c r="I6" s="61" t="s">
        <v>105</v>
      </c>
      <c r="J6" s="62">
        <f>IF(H6="","",IFERROR(IF(I6=Ref!$C$9,Ref!$B$9,IF(I6=Ref!$C$10,Ref!$B$10,IF(I6=Ref!$C$11,Ref!$B$11,IF(I6=Ref!$C$12,Ref!$B$12,IF(I6=Ref!$C$13,Ref!$B$13,IF(I6=Ref!$C$14,Ref!$B$14,0))))))/Ref!$B$9,""))</f>
        <v>1</v>
      </c>
      <c r="K6" s="84">
        <f>IFERROR(J6/SUM($J$6:$J$11),"")</f>
        <v>0.5</v>
      </c>
      <c r="L6" s="77">
        <f>IFERROR(IF(H6="","",H6*K6),"")</f>
        <v>0.25</v>
      </c>
      <c r="M6" s="76" t="str">
        <f>'3rd Project MSA'!F5</f>
        <v/>
      </c>
      <c r="N6" s="61"/>
      <c r="O6" s="62" t="str">
        <f>IF(M6="","",IFERROR(IF(N6=Ref!$C$9,Ref!$B$9,IF(N6=Ref!$C$10,Ref!$B$10,IF(N6=Ref!$C$11,Ref!$B$11,IF(N6=Ref!$C$12,Ref!$B$12,IF(N6=Ref!$C$13,Ref!$B$13,IF(N6=Ref!$C$14,Ref!$B$14,0))))))/Ref!$B$9,""))</f>
        <v/>
      </c>
      <c r="P6" s="84" t="str">
        <f>IFERROR(O6/SUM($O$6:$O$11),"")</f>
        <v/>
      </c>
      <c r="Q6" s="77" t="str">
        <f>IFERROR(IF(M6="","",M6*P6),"")</f>
        <v/>
      </c>
    </row>
    <row r="7" spans="1:17" ht="15" customHeight="1" x14ac:dyDescent="0.2">
      <c r="A7" s="180"/>
      <c r="B7" s="69" t="s">
        <v>128</v>
      </c>
      <c r="C7" s="74">
        <f>'1st Project MSA'!F8</f>
        <v>0.33333333333333331</v>
      </c>
      <c r="D7" s="11" t="s">
        <v>105</v>
      </c>
      <c r="E7" s="58">
        <f>IF(C7="","",IFERROR(IF(D7=Ref!$C$9,Ref!$B$9,IF(D7=Ref!$C$10,Ref!$B$10,IF(D7=Ref!$C$11,Ref!$B$11,IF(D7=Ref!$C$12,Ref!$B$12,IF(D7=Ref!$C$13,Ref!$B$13,IF(D7=Ref!$C$14,Ref!$B$14,0))))))/Ref!$B$9,""))</f>
        <v>1</v>
      </c>
      <c r="F7" s="82">
        <f t="shared" si="0"/>
        <v>0.2</v>
      </c>
      <c r="G7" s="75">
        <f t="shared" ref="G7:G11" si="1">IFERROR(IF(C7="","",C7*F7),"")</f>
        <v>6.6666666666666666E-2</v>
      </c>
      <c r="H7" s="74" t="str">
        <f>'2nd Project MSA'!F8</f>
        <v/>
      </c>
      <c r="I7" s="11"/>
      <c r="J7" s="58" t="str">
        <f>IF(H7="","",IFERROR(IF(I7=Ref!$C$9,Ref!$B$9,IF(I7=Ref!$C$10,Ref!$B$10,IF(I7=Ref!$C$11,Ref!$B$11,IF(I7=Ref!$C$12,Ref!$B$12,IF(I7=Ref!$C$13,Ref!$B$13,IF(I7=Ref!$C$14,Ref!$B$14,0))))))/Ref!$B$9,""))</f>
        <v/>
      </c>
      <c r="K7" s="82" t="str">
        <f t="shared" ref="K7:K11" si="2">IFERROR(J7/SUM($J$6:$J$11),"")</f>
        <v/>
      </c>
      <c r="L7" s="75" t="str">
        <f t="shared" ref="L7:L11" si="3">IFERROR(IF(H7="","",H7*K7),"")</f>
        <v/>
      </c>
      <c r="M7" s="74" t="str">
        <f>'3rd Project MSA'!F8</f>
        <v/>
      </c>
      <c r="N7" s="11"/>
      <c r="O7" s="58" t="str">
        <f>IF(M7="","",IFERROR(IF(N7=Ref!$C$9,Ref!$B$9,IF(N7=Ref!$C$10,Ref!$B$10,IF(N7=Ref!$C$11,Ref!$B$11,IF(N7=Ref!$C$12,Ref!$B$12,IF(N7=Ref!$C$13,Ref!$B$13,IF(N7=Ref!$C$14,Ref!$B$14,0))))))/Ref!$B$9,""))</f>
        <v/>
      </c>
      <c r="P7" s="82" t="str">
        <f t="shared" ref="P7:P11" si="4">IFERROR(O7/SUM($O$6:$O$11),"")</f>
        <v/>
      </c>
      <c r="Q7" s="75" t="str">
        <f t="shared" ref="Q7:Q11" si="5">IFERROR(IF(M7="","",M7*P7),"")</f>
        <v/>
      </c>
    </row>
    <row r="8" spans="1:17" x14ac:dyDescent="0.2">
      <c r="A8" s="180"/>
      <c r="B8" s="69" t="s">
        <v>165</v>
      </c>
      <c r="C8" s="74">
        <f>'1st Project MSA'!F23</f>
        <v>0.875</v>
      </c>
      <c r="D8" s="11" t="s">
        <v>105</v>
      </c>
      <c r="E8" s="58">
        <f>IF(C8="","",IFERROR(IF(D8=Ref!$C$9,Ref!$B$9,IF(D8=Ref!$C$10,Ref!$B$10,IF(D8=Ref!$C$11,Ref!$B$11,IF(D8=Ref!$C$12,Ref!$B$12,IF(D8=Ref!$C$13,Ref!$B$13,IF(D8=Ref!$C$14,Ref!$B$14,0))))))/Ref!$B$9,""))</f>
        <v>1</v>
      </c>
      <c r="F8" s="82">
        <f t="shared" si="0"/>
        <v>0.2</v>
      </c>
      <c r="G8" s="75">
        <f>IFERROR(IF(C8="","",C8*F8),"")</f>
        <v>0.17500000000000002</v>
      </c>
      <c r="H8" s="74">
        <f>'2nd Project MSA'!F23</f>
        <v>0.5</v>
      </c>
      <c r="I8" s="11" t="s">
        <v>105</v>
      </c>
      <c r="J8" s="58">
        <f>IF(H8="","",IFERROR(IF(I8=Ref!$C$9,Ref!$B$9,IF(I8=Ref!$C$10,Ref!$B$10,IF(I8=Ref!$C$11,Ref!$B$11,IF(I8=Ref!$C$12,Ref!$B$12,IF(I8=Ref!$C$13,Ref!$B$13,IF(I8=Ref!$C$14,Ref!$B$14,0))))))/Ref!$B$9,""))</f>
        <v>1</v>
      </c>
      <c r="K8" s="82">
        <f t="shared" si="2"/>
        <v>0.5</v>
      </c>
      <c r="L8" s="75">
        <f>IFERROR(IF(H8="","",H8*K8),"")</f>
        <v>0.25</v>
      </c>
      <c r="M8" s="74" t="str">
        <f>'3rd Project MSA'!F23</f>
        <v/>
      </c>
      <c r="N8" s="11"/>
      <c r="O8" s="58" t="str">
        <f>IF(M8="","",IFERROR(IF(N8=Ref!$C$9,Ref!$B$9,IF(N8=Ref!$C$10,Ref!$B$10,IF(N8=Ref!$C$11,Ref!$B$11,IF(N8=Ref!$C$12,Ref!$B$12,IF(N8=Ref!$C$13,Ref!$B$13,IF(N8=Ref!$C$14,Ref!$B$14,0))))))/Ref!$B$9,""))</f>
        <v/>
      </c>
      <c r="P8" s="82" t="str">
        <f t="shared" si="4"/>
        <v/>
      </c>
      <c r="Q8" s="75" t="str">
        <f>IFERROR(IF(M8="","",M8*P8),"")</f>
        <v/>
      </c>
    </row>
    <row r="9" spans="1:17" x14ac:dyDescent="0.2">
      <c r="A9" s="180"/>
      <c r="B9" s="69" t="s">
        <v>166</v>
      </c>
      <c r="C9" s="74">
        <f>'1st Project MSA'!F33</f>
        <v>0.5</v>
      </c>
      <c r="D9" s="11" t="s">
        <v>105</v>
      </c>
      <c r="E9" s="58">
        <f>IF(C9="","",IFERROR(IF(D9=Ref!$C$9,Ref!$B$9,IF(D9=Ref!$C$10,Ref!$B$10,IF(D9=Ref!$C$11,Ref!$B$11,IF(D9=Ref!$C$12,Ref!$B$12,IF(D9=Ref!$C$13,Ref!$B$13,IF(D9=Ref!$C$14,Ref!$B$14,0))))))/Ref!$B$9,""))</f>
        <v>1</v>
      </c>
      <c r="F9" s="82">
        <f t="shared" si="0"/>
        <v>0.2</v>
      </c>
      <c r="G9" s="75">
        <f t="shared" si="1"/>
        <v>0.1</v>
      </c>
      <c r="H9" s="74" t="str">
        <f>'2nd Project MSA'!F33</f>
        <v/>
      </c>
      <c r="I9" s="11"/>
      <c r="J9" s="58" t="str">
        <f>IF(H9="","",IFERROR(IF(I9=Ref!$C$9,Ref!$B$9,IF(I9=Ref!$C$10,Ref!$B$10,IF(I9=Ref!$C$11,Ref!$B$11,IF(I9=Ref!$C$12,Ref!$B$12,IF(I9=Ref!$C$13,Ref!$B$13,IF(I9=Ref!$C$14,Ref!$B$14,0))))))/Ref!$B$9,""))</f>
        <v/>
      </c>
      <c r="K9" s="82" t="str">
        <f t="shared" si="2"/>
        <v/>
      </c>
      <c r="L9" s="75" t="str">
        <f t="shared" si="3"/>
        <v/>
      </c>
      <c r="M9" s="74" t="str">
        <f>'3rd Project MSA'!F33</f>
        <v/>
      </c>
      <c r="N9" s="11"/>
      <c r="O9" s="58" t="str">
        <f>IF(M9="","",IFERROR(IF(N9=Ref!$C$9,Ref!$B$9,IF(N9=Ref!$C$10,Ref!$B$10,IF(N9=Ref!$C$11,Ref!$B$11,IF(N9=Ref!$C$12,Ref!$B$12,IF(N9=Ref!$C$13,Ref!$B$13,IF(N9=Ref!$C$14,Ref!$B$14,0))))))/Ref!$B$9,""))</f>
        <v/>
      </c>
      <c r="P9" s="82" t="str">
        <f t="shared" si="4"/>
        <v/>
      </c>
      <c r="Q9" s="75" t="str">
        <f t="shared" si="5"/>
        <v/>
      </c>
    </row>
    <row r="10" spans="1:17" x14ac:dyDescent="0.2">
      <c r="A10" s="180"/>
      <c r="B10" s="69" t="s">
        <v>167</v>
      </c>
      <c r="C10" s="74" t="str">
        <f>'1st Project MSA'!F39</f>
        <v/>
      </c>
      <c r="D10" s="11"/>
      <c r="E10" s="58" t="str">
        <f>IF(C10="","",IFERROR(IF(D10=Ref!$C$9,Ref!$B$9,IF(D10=Ref!$C$10,Ref!$B$10,IF(D10=Ref!$C$11,Ref!$B$11,IF(D10=Ref!$C$12,Ref!$B$12,IF(D10=Ref!$C$13,Ref!$B$13,IF(D10=Ref!$C$14,Ref!$B$14,0))))))/Ref!$B$9,""))</f>
        <v/>
      </c>
      <c r="F10" s="82" t="str">
        <f t="shared" si="0"/>
        <v/>
      </c>
      <c r="G10" s="75" t="str">
        <f t="shared" si="1"/>
        <v/>
      </c>
      <c r="H10" s="74" t="str">
        <f>'2nd Project MSA'!F39</f>
        <v/>
      </c>
      <c r="I10" s="11"/>
      <c r="J10" s="58" t="str">
        <f>IF(H10="","",IFERROR(IF(I10=Ref!$C$9,Ref!$B$9,IF(I10=Ref!$C$10,Ref!$B$10,IF(I10=Ref!$C$11,Ref!$B$11,IF(I10=Ref!$C$12,Ref!$B$12,IF(I10=Ref!$C$13,Ref!$B$13,IF(I10=Ref!$C$14,Ref!$B$14,0))))))/Ref!$B$9,""))</f>
        <v/>
      </c>
      <c r="K10" s="82" t="str">
        <f t="shared" si="2"/>
        <v/>
      </c>
      <c r="L10" s="75" t="str">
        <f t="shared" si="3"/>
        <v/>
      </c>
      <c r="M10" s="74" t="str">
        <f>'3rd Project MSA'!F39</f>
        <v/>
      </c>
      <c r="N10" s="11"/>
      <c r="O10" s="58" t="str">
        <f>IF(M10="","",IFERROR(IF(N10=Ref!$C$9,Ref!$B$9,IF(N10=Ref!$C$10,Ref!$B$10,IF(N10=Ref!$C$11,Ref!$B$11,IF(N10=Ref!$C$12,Ref!$B$12,IF(N10=Ref!$C$13,Ref!$B$13,IF(N10=Ref!$C$14,Ref!$B$14,0))))))/Ref!$B$9,""))</f>
        <v/>
      </c>
      <c r="P10" s="82" t="str">
        <f t="shared" si="4"/>
        <v/>
      </c>
      <c r="Q10" s="75" t="str">
        <f t="shared" si="5"/>
        <v/>
      </c>
    </row>
    <row r="11" spans="1:17" ht="16" thickBot="1" x14ac:dyDescent="0.25">
      <c r="A11" s="180"/>
      <c r="B11" s="71" t="s">
        <v>168</v>
      </c>
      <c r="C11" s="95">
        <f>'1st Project MSA'!F42</f>
        <v>0.75</v>
      </c>
      <c r="D11" s="60" t="s">
        <v>105</v>
      </c>
      <c r="E11" s="63">
        <f>IF(C11="","",IFERROR(IF(D11=Ref!$C$9,Ref!$B$9,IF(D11=Ref!$C$10,Ref!$B$10,IF(D11=Ref!$C$11,Ref!$B$11,IF(D11=Ref!$C$12,Ref!$B$12,IF(D11=Ref!$C$13,Ref!$B$13,IF(D11=Ref!$C$14,Ref!$B$14,0))))))/Ref!$B$9,""))</f>
        <v>1</v>
      </c>
      <c r="F11" s="86">
        <f t="shared" si="0"/>
        <v>0.2</v>
      </c>
      <c r="G11" s="94">
        <f t="shared" si="1"/>
        <v>0.15000000000000002</v>
      </c>
      <c r="H11" s="95">
        <f>'2nd Project MSA'!F42</f>
        <v>0.5</v>
      </c>
      <c r="I11" s="60"/>
      <c r="J11" s="63">
        <f>IF(H11="","",IFERROR(IF(I11=Ref!$C$9,Ref!$B$9,IF(I11=Ref!$C$10,Ref!$B$10,IF(I11=Ref!$C$11,Ref!$B$11,IF(I11=Ref!$C$12,Ref!$B$12,IF(I11=Ref!$C$13,Ref!$B$13,IF(I11=Ref!$C$14,Ref!$B$14,0))))))/Ref!$B$9,""))</f>
        <v>0</v>
      </c>
      <c r="K11" s="86">
        <f t="shared" si="2"/>
        <v>0</v>
      </c>
      <c r="L11" s="94">
        <f t="shared" si="3"/>
        <v>0</v>
      </c>
      <c r="M11" s="95" t="str">
        <f>'3rd Project MSA'!F42</f>
        <v/>
      </c>
      <c r="N11" s="60"/>
      <c r="O11" s="63" t="str">
        <f>IF(M11="","",IFERROR(IF(N11=Ref!$C$9,Ref!$B$9,IF(N11=Ref!$C$10,Ref!$B$10,IF(N11=Ref!$C$11,Ref!$B$11,IF(N11=Ref!$C$12,Ref!$B$12,IF(N11=Ref!$C$13,Ref!$B$13,IF(N11=Ref!$C$14,Ref!$B$14,0))))))/Ref!$B$9,""))</f>
        <v/>
      </c>
      <c r="P11" s="86" t="str">
        <f t="shared" si="4"/>
        <v/>
      </c>
      <c r="Q11" s="94" t="str">
        <f t="shared" si="5"/>
        <v/>
      </c>
    </row>
    <row r="12" spans="1:17" ht="16" thickBot="1" x14ac:dyDescent="0.25">
      <c r="A12" s="180" t="s">
        <v>103</v>
      </c>
      <c r="B12" s="72" t="s">
        <v>103</v>
      </c>
      <c r="C12" s="78">
        <f>IFERROR(IF(AVERAGE(C13:C17)=0,"",AVERAGE(C13:C17)),"")</f>
        <v>0.4375</v>
      </c>
      <c r="D12" s="179"/>
      <c r="E12" s="179"/>
      <c r="F12" s="179"/>
      <c r="G12" s="79">
        <f>IFERROR(IF(SUM(G13:G17)=0,"",SUM(G13:G17)),"")</f>
        <v>0.4375</v>
      </c>
      <c r="H12" s="78">
        <f>IFERROR(IF(AVERAGE(H13:H17)=0,"",AVERAGE(H13:H17)),"")</f>
        <v>0.375</v>
      </c>
      <c r="I12" s="179"/>
      <c r="J12" s="179"/>
      <c r="K12" s="179"/>
      <c r="L12" s="79">
        <f>IFERROR(IF(SUM(L13:L17)=0,"",SUM(L13:L17)),"")</f>
        <v>0.375</v>
      </c>
      <c r="M12" s="78" t="str">
        <f>IFERROR(IF(AVERAGE(M13:M17)=0,"",AVERAGE(M13:M17)),"")</f>
        <v/>
      </c>
      <c r="N12" s="179"/>
      <c r="O12" s="179"/>
      <c r="P12" s="179"/>
      <c r="Q12" s="79" t="str">
        <f>IFERROR(IF(SUM(Q13:Q17)=0,"",SUM(Q13:Q17)),"")</f>
        <v/>
      </c>
    </row>
    <row r="13" spans="1:17" ht="15" customHeight="1" x14ac:dyDescent="0.2">
      <c r="A13" s="180"/>
      <c r="B13" s="70" t="s">
        <v>164</v>
      </c>
      <c r="C13" s="76">
        <f>'1st Partner MSA'!F5</f>
        <v>0.25</v>
      </c>
      <c r="D13" s="61" t="s">
        <v>105</v>
      </c>
      <c r="E13" s="62">
        <f>IF(C13="","",IFERROR(IF(D13=Ref!$C$9,Ref!$B$9,IF(D13=Ref!$C$10,Ref!$B$10,IF(D13=Ref!$C$11,Ref!$B$11,IF(D13=Ref!$C$12,Ref!$B$12,IF(D13=Ref!$C$13,Ref!$B$13,IF(D13=Ref!$C$14,Ref!$B$14,0))))))/Ref!$B$9,""))</f>
        <v>1</v>
      </c>
      <c r="F13" s="84">
        <f>IFERROR(E13/SUM($E$13:$E$17),"")</f>
        <v>0.25</v>
      </c>
      <c r="G13" s="77">
        <f>IFERROR(IF(C13="","",C13*F13),"")</f>
        <v>6.25E-2</v>
      </c>
      <c r="H13" s="76" t="str">
        <f>'2nd Partner MSA'!F5</f>
        <v/>
      </c>
      <c r="I13" s="61"/>
      <c r="J13" s="62" t="str">
        <f>IF(H13="","",IFERROR(IF(I13=Ref!$C$9,Ref!$B$9,IF(I13=Ref!$C$10,Ref!$B$10,IF(I13=Ref!$C$11,Ref!$B$11,IF(I13=Ref!$C$12,Ref!$B$12,IF(I13=Ref!$C$13,Ref!$B$13,IF(I13=Ref!$C$14,Ref!$B$14,0))))))/Ref!$B$9,""))</f>
        <v/>
      </c>
      <c r="K13" s="84" t="str">
        <f>IFERROR(J13/SUM($J$13:$J$17),"")</f>
        <v/>
      </c>
      <c r="L13" s="77" t="str">
        <f>IFERROR(IF(H13="","",H13*K13),"")</f>
        <v/>
      </c>
      <c r="M13" s="76" t="str">
        <f>'3rd Partner MSA'!F5</f>
        <v/>
      </c>
      <c r="N13" s="61"/>
      <c r="O13" s="62" t="str">
        <f>IF(M13="","",IFERROR(IF(N13=Ref!$C$9,Ref!$B$9,IF(N13=Ref!$C$10,Ref!$B$10,IF(N13=Ref!$C$11,Ref!$B$11,IF(N13=Ref!$C$12,Ref!$B$12,IF(N13=Ref!$C$13,Ref!$B$13,IF(N13=Ref!$C$14,Ref!$B$14,0))))))/Ref!$B$9,""))</f>
        <v/>
      </c>
      <c r="P13" s="84" t="str">
        <f>IFERROR(O13/SUM($O$13:$O$17),"")</f>
        <v/>
      </c>
      <c r="Q13" s="77" t="str">
        <f>IFERROR(IF(M13="","",M13*P13),"")</f>
        <v/>
      </c>
    </row>
    <row r="14" spans="1:17" x14ac:dyDescent="0.2">
      <c r="A14" s="180"/>
      <c r="B14" s="69" t="s">
        <v>165</v>
      </c>
      <c r="C14" s="74">
        <f>'1st Partner MSA'!F7</f>
        <v>0.75</v>
      </c>
      <c r="D14" s="11" t="s">
        <v>105</v>
      </c>
      <c r="E14" s="58">
        <f>IF(C14="","",IFERROR(IF(D14=Ref!$C$9,Ref!$B$9,IF(D14=Ref!$C$10,Ref!$B$10,IF(D14=Ref!$C$11,Ref!$B$11,IF(D14=Ref!$C$12,Ref!$B$12,IF(D14=Ref!$C$13,Ref!$B$13,IF(D14=Ref!$C$14,Ref!$B$14,0))))))/Ref!$B$9,""))</f>
        <v>1</v>
      </c>
      <c r="F14" s="82">
        <f>IFERROR(E14/SUM($E$13:$E$17),"")</f>
        <v>0.25</v>
      </c>
      <c r="G14" s="75">
        <f>IFERROR(IF(C14="","",C14*F14),"")</f>
        <v>0.1875</v>
      </c>
      <c r="H14" s="74">
        <f>'2nd Partner MSA'!F7</f>
        <v>0.5</v>
      </c>
      <c r="I14" s="11" t="s">
        <v>105</v>
      </c>
      <c r="J14" s="58">
        <f>IF(H14="","",IFERROR(IF(I14=Ref!$C$9,Ref!$B$9,IF(I14=Ref!$C$10,Ref!$B$10,IF(I14=Ref!$C$11,Ref!$B$11,IF(I14=Ref!$C$12,Ref!$B$12,IF(I14=Ref!$C$13,Ref!$B$13,IF(I14=Ref!$C$14,Ref!$B$14,0))))))/Ref!$B$9,""))</f>
        <v>1</v>
      </c>
      <c r="K14" s="82">
        <f>IFERROR(J14/SUM($J$13:$J$17),"")</f>
        <v>0.5</v>
      </c>
      <c r="L14" s="75">
        <f>IFERROR(IF(H14="","",H14*K14),"")</f>
        <v>0.25</v>
      </c>
      <c r="M14" s="74" t="str">
        <f>'3rd Partner MSA'!F7</f>
        <v/>
      </c>
      <c r="N14" s="11"/>
      <c r="O14" s="58" t="str">
        <f>IF(M14="","",IFERROR(IF(N14=Ref!$C$9,Ref!$B$9,IF(N14=Ref!$C$10,Ref!$B$10,IF(N14=Ref!$C$11,Ref!$B$11,IF(N14=Ref!$C$12,Ref!$B$12,IF(N14=Ref!$C$13,Ref!$B$13,IF(N14=Ref!$C$14,Ref!$B$14,0))))))/Ref!$B$9,""))</f>
        <v/>
      </c>
      <c r="P14" s="82" t="str">
        <f t="shared" ref="P14:P17" si="6">IFERROR(O14/SUM($O$13:$O$17),"")</f>
        <v/>
      </c>
      <c r="Q14" s="75" t="str">
        <f>IFERROR(IF(M14="","",M14*P14),"")</f>
        <v/>
      </c>
    </row>
    <row r="15" spans="1:17" x14ac:dyDescent="0.2">
      <c r="A15" s="180"/>
      <c r="B15" s="69" t="s">
        <v>166</v>
      </c>
      <c r="C15" s="74">
        <f>'1st Partner MSA'!F13</f>
        <v>0.25</v>
      </c>
      <c r="D15" s="11" t="s">
        <v>105</v>
      </c>
      <c r="E15" s="58">
        <f>IF(C15="","",IFERROR(IF(D15=Ref!$C$9,Ref!$B$9,IF(D15=Ref!$C$10,Ref!$B$10,IF(D15=Ref!$C$11,Ref!$B$11,IF(D15=Ref!$C$12,Ref!$B$12,IF(D15=Ref!$C$13,Ref!$B$13,IF(D15=Ref!$C$14,Ref!$B$14,0))))))/Ref!$B$9,""))</f>
        <v>1</v>
      </c>
      <c r="F15" s="82">
        <f>IFERROR(E15/SUM($E$13:$E$17),"")</f>
        <v>0.25</v>
      </c>
      <c r="G15" s="75">
        <f t="shared" ref="G15:G17" si="7">IFERROR(IF(C15="","",C15*F15),"")</f>
        <v>6.25E-2</v>
      </c>
      <c r="H15" s="74" t="str">
        <f>'2nd Partner MSA'!F13</f>
        <v/>
      </c>
      <c r="I15" s="11"/>
      <c r="J15" s="58" t="str">
        <f>IF(H15="","",IFERROR(IF(I15=Ref!$C$9,Ref!$B$9,IF(I15=Ref!$C$10,Ref!$B$10,IF(I15=Ref!$C$11,Ref!$B$11,IF(I15=Ref!$C$12,Ref!$B$12,IF(I15=Ref!$C$13,Ref!$B$13,IF(I15=Ref!$C$14,Ref!$B$14,0))))))/Ref!$B$9,""))</f>
        <v/>
      </c>
      <c r="K15" s="82" t="str">
        <f>IFERROR(J15/SUM($J$13:$J$17),"")</f>
        <v/>
      </c>
      <c r="L15" s="75" t="str">
        <f t="shared" ref="L15:L17" si="8">IFERROR(IF(H15="","",H15*K15),"")</f>
        <v/>
      </c>
      <c r="M15" s="74" t="str">
        <f>'3rd Partner MSA'!F13</f>
        <v/>
      </c>
      <c r="N15" s="11"/>
      <c r="O15" s="58" t="str">
        <f>IF(M15="","",IFERROR(IF(N15=Ref!$C$9,Ref!$B$9,IF(N15=Ref!$C$10,Ref!$B$10,IF(N15=Ref!$C$11,Ref!$B$11,IF(N15=Ref!$C$12,Ref!$B$12,IF(N15=Ref!$C$13,Ref!$B$13,IF(N15=Ref!$C$14,Ref!$B$14,0))))))/Ref!$B$9,""))</f>
        <v/>
      </c>
      <c r="P15" s="82" t="str">
        <f t="shared" si="6"/>
        <v/>
      </c>
      <c r="Q15" s="75" t="str">
        <f t="shared" ref="Q15:Q17" si="9">IFERROR(IF(M15="","",M15*P15),"")</f>
        <v/>
      </c>
    </row>
    <row r="16" spans="1:17" x14ac:dyDescent="0.2">
      <c r="A16" s="180"/>
      <c r="B16" s="69" t="s">
        <v>167</v>
      </c>
      <c r="C16" s="74" t="str">
        <f>'1st Partner MSA'!F16</f>
        <v/>
      </c>
      <c r="D16" s="11"/>
      <c r="E16" s="58" t="str">
        <f>IF(C16="","",IFERROR(IF(D16=Ref!$C$9,Ref!$B$9,IF(D16=Ref!$C$10,Ref!$B$10,IF(D16=Ref!$C$11,Ref!$B$11,IF(D16=Ref!$C$12,Ref!$B$12,IF(D16=Ref!$C$13,Ref!$B$13,IF(D16=Ref!$C$14,Ref!$B$14,0))))))/Ref!$B$9,""))</f>
        <v/>
      </c>
      <c r="F16" s="82" t="str">
        <f>IFERROR(E16/SUM($E$13:$E$17),"")</f>
        <v/>
      </c>
      <c r="G16" s="75" t="str">
        <f t="shared" si="7"/>
        <v/>
      </c>
      <c r="H16" s="74">
        <f>'2nd Partner MSA'!F16</f>
        <v>0.25</v>
      </c>
      <c r="I16" s="11" t="s">
        <v>105</v>
      </c>
      <c r="J16" s="58">
        <f>IF(H16="","",IFERROR(IF(I16=Ref!$C$9,Ref!$B$9,IF(I16=Ref!$C$10,Ref!$B$10,IF(I16=Ref!$C$11,Ref!$B$11,IF(I16=Ref!$C$12,Ref!$B$12,IF(I16=Ref!$C$13,Ref!$B$13,IF(I16=Ref!$C$14,Ref!$B$14,0))))))/Ref!$B$9,""))</f>
        <v>1</v>
      </c>
      <c r="K16" s="82">
        <f>IFERROR(J16/SUM($J$13:$J$17),"")</f>
        <v>0.5</v>
      </c>
      <c r="L16" s="75">
        <f t="shared" si="8"/>
        <v>0.125</v>
      </c>
      <c r="M16" s="74" t="str">
        <f>'3rd Partner MSA'!F16</f>
        <v/>
      </c>
      <c r="N16" s="11"/>
      <c r="O16" s="58" t="str">
        <f>IF(M16="","",IFERROR(IF(N16=Ref!$C$9,Ref!$B$9,IF(N16=Ref!$C$10,Ref!$B$10,IF(N16=Ref!$C$11,Ref!$B$11,IF(N16=Ref!$C$12,Ref!$B$12,IF(N16=Ref!$C$13,Ref!$B$13,IF(N16=Ref!$C$14,Ref!$B$14,0))))))/Ref!$B$9,""))</f>
        <v/>
      </c>
      <c r="P16" s="82" t="str">
        <f t="shared" si="6"/>
        <v/>
      </c>
      <c r="Q16" s="75" t="str">
        <f t="shared" si="9"/>
        <v/>
      </c>
    </row>
    <row r="17" spans="1:17" ht="16" thickBot="1" x14ac:dyDescent="0.25">
      <c r="A17" s="180"/>
      <c r="B17" s="71" t="s">
        <v>168</v>
      </c>
      <c r="C17" s="95">
        <f>'1st Partner MSA'!F20</f>
        <v>0.5</v>
      </c>
      <c r="D17" s="60" t="s">
        <v>105</v>
      </c>
      <c r="E17" s="63">
        <f>IF(C17="","",IFERROR(IF(D17=Ref!$C$9,Ref!$B$9,IF(D17=Ref!$C$10,Ref!$B$10,IF(D17=Ref!$C$11,Ref!$B$11,IF(D17=Ref!$C$12,Ref!$B$12,IF(D17=Ref!$C$13,Ref!$B$13,IF(D17=Ref!$C$14,Ref!$B$14,0))))))/Ref!$B$9,""))</f>
        <v>1</v>
      </c>
      <c r="F17" s="86">
        <f>IFERROR(E17/SUM($E$13:$E$17),"")</f>
        <v>0.25</v>
      </c>
      <c r="G17" s="94">
        <f t="shared" si="7"/>
        <v>0.125</v>
      </c>
      <c r="H17" s="95" t="str">
        <f>'2nd Partner MSA'!F20</f>
        <v/>
      </c>
      <c r="I17" s="60"/>
      <c r="J17" s="63" t="str">
        <f>IF(H17="","",IFERROR(IF(I17=Ref!$C$9,Ref!$B$9,IF(I17=Ref!$C$10,Ref!$B$10,IF(I17=Ref!$C$11,Ref!$B$11,IF(I17=Ref!$C$12,Ref!$B$12,IF(I17=Ref!$C$13,Ref!$B$13,IF(I17=Ref!$C$14,Ref!$B$14,0))))))/Ref!$B$9,""))</f>
        <v/>
      </c>
      <c r="K17" s="86" t="str">
        <f>IFERROR(J17/SUM($J$13:$J$17),"")</f>
        <v/>
      </c>
      <c r="L17" s="94" t="str">
        <f t="shared" si="8"/>
        <v/>
      </c>
      <c r="M17" s="95" t="str">
        <f>'3rd Partner MSA'!F20</f>
        <v/>
      </c>
      <c r="N17" s="60"/>
      <c r="O17" s="63" t="str">
        <f>IF(M17="","",IFERROR(IF(N17=Ref!$C$9,Ref!$B$9,IF(N17=Ref!$C$10,Ref!$B$10,IF(N17=Ref!$C$11,Ref!$B$11,IF(N17=Ref!$C$12,Ref!$B$12,IF(N17=Ref!$C$13,Ref!$B$13,IF(N17=Ref!$C$14,Ref!$B$14,0))))))/Ref!$B$9,""))</f>
        <v/>
      </c>
      <c r="P17" s="86" t="str">
        <f t="shared" si="6"/>
        <v/>
      </c>
      <c r="Q17" s="94" t="str">
        <f t="shared" si="9"/>
        <v/>
      </c>
    </row>
    <row r="18" spans="1:17" ht="16" customHeight="1" thickBot="1" x14ac:dyDescent="0.25">
      <c r="A18" s="180" t="s">
        <v>104</v>
      </c>
      <c r="B18" s="72" t="s">
        <v>104</v>
      </c>
      <c r="C18" s="78">
        <f>IFERROR(IF(AVERAGE(C19:C22)=0,"",AVERAGE(C19:C22)),"")</f>
        <v>0.57752525252525255</v>
      </c>
      <c r="D18" s="179"/>
      <c r="E18" s="179"/>
      <c r="F18" s="179"/>
      <c r="G18" s="79">
        <f>IFERROR(IF(SUM(G19:G22)=0,"",SUM(G19:G22)),"")</f>
        <v>0.57752525252525255</v>
      </c>
      <c r="H18" s="78">
        <f>IFERROR(IF(AVERAGE(H19:H22)=0,"",AVERAGE(H19:H22)),"")</f>
        <v>0.95833333333333337</v>
      </c>
      <c r="I18" s="179"/>
      <c r="J18" s="179"/>
      <c r="K18" s="179"/>
      <c r="L18" s="79">
        <f>IFERROR(IF(SUM(L19:L22)=0,"",SUM(L19:L22)),"")</f>
        <v>0.95833333333333326</v>
      </c>
      <c r="M18" s="78" t="str">
        <f>IFERROR(IF(AVERAGE(M19:M22)=0,"",AVERAGE(M19:M22)),"")</f>
        <v/>
      </c>
      <c r="N18" s="179"/>
      <c r="O18" s="179"/>
      <c r="P18" s="179"/>
      <c r="Q18" s="79" t="str">
        <f>IFERROR(IF(SUM(Q19:Q22)=0,"",SUM(Q19:Q22)),"")</f>
        <v/>
      </c>
    </row>
    <row r="19" spans="1:17" ht="15" customHeight="1" x14ac:dyDescent="0.2">
      <c r="A19" s="180"/>
      <c r="B19" s="70" t="s">
        <v>174</v>
      </c>
      <c r="C19" s="76">
        <f>'1st Data Ver'!E10</f>
        <v>0.25</v>
      </c>
      <c r="D19" s="61" t="s">
        <v>105</v>
      </c>
      <c r="E19" s="62">
        <f>IF(C19="","",IFERROR(IF(D19=Ref!$C$9,Ref!$B$9,IF(D19=Ref!$C$10,Ref!$B$10,IF(D19=Ref!$C$11,Ref!$B$11,IF(D19=Ref!$C$12,Ref!$B$12,IF(D19=Ref!$C$13,Ref!$B$13,IF(D19=Ref!$C$14,Ref!$B$14,0))))))/Ref!$B$9,""))</f>
        <v>1</v>
      </c>
      <c r="F19" s="84">
        <f>IFERROR(E19/SUM($E$19:$E$22),"")</f>
        <v>0.25</v>
      </c>
      <c r="G19" s="77">
        <f>IFERROR(IF(C19="","",C19*F19),"")</f>
        <v>6.25E-2</v>
      </c>
      <c r="H19" s="76" t="str">
        <f>'2nd Data Ver'!E10</f>
        <v/>
      </c>
      <c r="I19" s="61"/>
      <c r="J19" s="62" t="str">
        <f>IF(H19="","",IFERROR(IF(I19=Ref!$C$9,Ref!$B$9,IF(I19=Ref!$C$10,Ref!$B$10,IF(I19=Ref!$C$11,Ref!$B$11,IF(I19=Ref!$C$12,Ref!$B$12,IF(I19=Ref!$C$13,Ref!$B$13,IF(I19=Ref!$C$14,Ref!$B$14,0))))))/Ref!$B$9,""))</f>
        <v/>
      </c>
      <c r="K19" s="84" t="str">
        <f>IFERROR(J19/SUM($J$19:$J$22),"")</f>
        <v/>
      </c>
      <c r="L19" s="77" t="str">
        <f>IFERROR(IF(H19="","",H19*K19),"")</f>
        <v/>
      </c>
      <c r="M19" s="76" t="str">
        <f>'3rd Data Ver'!E10</f>
        <v/>
      </c>
      <c r="N19" s="61"/>
      <c r="O19" s="62" t="str">
        <f>IF(M19="","",IFERROR(IF(N19=Ref!$C$9,Ref!$B$9,IF(N19=Ref!$C$10,Ref!$B$10,IF(N19=Ref!$C$11,Ref!$B$11,IF(N19=Ref!$C$12,Ref!$B$12,IF(N19=Ref!$C$13,Ref!$B$13,IF(N19=Ref!$C$14,Ref!$B$14,0))))))/Ref!$B$9,""))</f>
        <v/>
      </c>
      <c r="P19" s="84" t="str">
        <f>IFERROR(O19/SUM($O$19:$O$22),"")</f>
        <v/>
      </c>
      <c r="Q19" s="77" t="str">
        <f>IFERROR(IF(M19="","",M19*P19),"")</f>
        <v/>
      </c>
    </row>
    <row r="20" spans="1:17" ht="15" customHeight="1" x14ac:dyDescent="0.2">
      <c r="A20" s="180"/>
      <c r="B20" s="69" t="s">
        <v>173</v>
      </c>
      <c r="C20" s="74">
        <f>'1st Data Ver'!E16</f>
        <v>0.25</v>
      </c>
      <c r="D20" s="11" t="s">
        <v>105</v>
      </c>
      <c r="E20" s="58">
        <f>IF(C20="","",IFERROR(IF(D20=Ref!$C$9,Ref!$B$9,IF(D20=Ref!$C$10,Ref!$B$10,IF(D20=Ref!$C$11,Ref!$B$11,IF(D20=Ref!$C$12,Ref!$B$12,IF(D20=Ref!$C$13,Ref!$B$13,IF(D20=Ref!$C$14,Ref!$B$14,0))))))/Ref!$B$9,""))</f>
        <v>1</v>
      </c>
      <c r="F20" s="82">
        <f>IFERROR(E20/SUM($E$19:$E$22),"")</f>
        <v>0.25</v>
      </c>
      <c r="G20" s="75">
        <f t="shared" ref="G20:G22" si="10">IFERROR(IF(C20="","",C20*F20),"")</f>
        <v>6.25E-2</v>
      </c>
      <c r="H20" s="74">
        <f>'2nd Data Ver'!E16</f>
        <v>0.875</v>
      </c>
      <c r="I20" s="11" t="s">
        <v>105</v>
      </c>
      <c r="J20" s="58">
        <f>IF(H20="","",IFERROR(IF(I20=Ref!$C$9,Ref!$B$9,IF(I20=Ref!$C$10,Ref!$B$10,IF(I20=Ref!$C$11,Ref!$B$11,IF(I20=Ref!$C$12,Ref!$B$12,IF(I20=Ref!$C$13,Ref!$B$13,IF(I20=Ref!$C$14,Ref!$B$14,0))))))/Ref!$B$9,""))</f>
        <v>1</v>
      </c>
      <c r="K20" s="82">
        <f>IFERROR(J20/SUM($J$19:$J$22),"")</f>
        <v>0.33333333333333331</v>
      </c>
      <c r="L20" s="75">
        <f t="shared" ref="L20:L22" si="11">IFERROR(IF(H20="","",H20*K20),"")</f>
        <v>0.29166666666666663</v>
      </c>
      <c r="M20" s="74" t="str">
        <f>'3rd Data Ver'!E16</f>
        <v/>
      </c>
      <c r="N20" s="11"/>
      <c r="O20" s="58" t="str">
        <f>IF(M20="","",IFERROR(IF(N20=Ref!$C$9,Ref!$B$9,IF(N20=Ref!$C$10,Ref!$B$10,IF(N20=Ref!$C$11,Ref!$B$11,IF(N20=Ref!$C$12,Ref!$B$12,IF(N20=Ref!$C$13,Ref!$B$13,IF(N20=Ref!$C$14,Ref!$B$14,0))))))/Ref!$B$9,""))</f>
        <v/>
      </c>
      <c r="P20" s="82" t="str">
        <f t="shared" ref="P20:P22" si="12">IFERROR(O20/SUM($O$19:$O$22),"")</f>
        <v/>
      </c>
      <c r="Q20" s="75" t="str">
        <f t="shared" ref="Q20:Q22" si="13">IFERROR(IF(M20="","",M20*P20),"")</f>
        <v/>
      </c>
    </row>
    <row r="21" spans="1:17" ht="15" customHeight="1" x14ac:dyDescent="0.2">
      <c r="A21" s="180"/>
      <c r="B21" s="69" t="s">
        <v>171</v>
      </c>
      <c r="C21" s="74">
        <f>'1st Data Ver'!E30</f>
        <v>0.85555555555555562</v>
      </c>
      <c r="D21" s="11" t="s">
        <v>105</v>
      </c>
      <c r="E21" s="58">
        <f>IF(C21="","",IFERROR(IF(D21=Ref!$C$9,Ref!$B$9,IF(D21=Ref!$C$10,Ref!$B$10,IF(D21=Ref!$C$11,Ref!$B$11,IF(D21=Ref!$C$12,Ref!$B$12,IF(D21=Ref!$C$13,Ref!$B$13,IF(D21=Ref!$C$14,Ref!$B$14,0))))))/Ref!$B$9,""))</f>
        <v>1</v>
      </c>
      <c r="F21" s="82">
        <f>IFERROR(E21/SUM($E$19:$E$22),"")</f>
        <v>0.25</v>
      </c>
      <c r="G21" s="75">
        <f t="shared" si="10"/>
        <v>0.21388888888888891</v>
      </c>
      <c r="H21" s="74">
        <f>'2nd Data Ver'!E31</f>
        <v>1</v>
      </c>
      <c r="I21" s="11" t="s">
        <v>105</v>
      </c>
      <c r="J21" s="58">
        <f>IF(H21="","",IFERROR(IF(I21=Ref!$C$9,Ref!$B$9,IF(I21=Ref!$C$10,Ref!$B$10,IF(I21=Ref!$C$11,Ref!$B$11,IF(I21=Ref!$C$12,Ref!$B$12,IF(I21=Ref!$C$13,Ref!$B$13,IF(I21=Ref!$C$14,Ref!$B$14,0))))))/Ref!$B$9,""))</f>
        <v>1</v>
      </c>
      <c r="K21" s="82">
        <f>IFERROR(J21/SUM($J$19:$J$22),"")</f>
        <v>0.33333333333333331</v>
      </c>
      <c r="L21" s="75">
        <f t="shared" si="11"/>
        <v>0.33333333333333331</v>
      </c>
      <c r="M21" s="74" t="str">
        <f>'3rd Data Ver'!E31</f>
        <v/>
      </c>
      <c r="N21" s="11"/>
      <c r="O21" s="58" t="str">
        <f>IF(M21="","",IFERROR(IF(N21=Ref!$C$9,Ref!$B$9,IF(N21=Ref!$C$10,Ref!$B$10,IF(N21=Ref!$C$11,Ref!$B$11,IF(N21=Ref!$C$12,Ref!$B$12,IF(N21=Ref!$C$13,Ref!$B$13,IF(N21=Ref!$C$14,Ref!$B$14,0))))))/Ref!$B$9,""))</f>
        <v/>
      </c>
      <c r="P21" s="82" t="str">
        <f t="shared" si="12"/>
        <v/>
      </c>
      <c r="Q21" s="75" t="str">
        <f t="shared" si="13"/>
        <v/>
      </c>
    </row>
    <row r="22" spans="1:17" ht="15" customHeight="1" thickBot="1" x14ac:dyDescent="0.25">
      <c r="A22" s="180"/>
      <c r="B22" s="71" t="s">
        <v>172</v>
      </c>
      <c r="C22" s="95">
        <f>'1st Data Ver'!E37</f>
        <v>0.95454545454545459</v>
      </c>
      <c r="D22" s="60" t="s">
        <v>105</v>
      </c>
      <c r="E22" s="63">
        <f>IF(C22="","",IFERROR(IF(D22=Ref!$C$9,Ref!$B$9,IF(D22=Ref!$C$10,Ref!$B$10,IF(D22=Ref!$C$11,Ref!$B$11,IF(D22=Ref!$C$12,Ref!$B$12,IF(D22=Ref!$C$13,Ref!$B$13,IF(D22=Ref!$C$14,Ref!$B$14,0))))))/Ref!$B$9,""))</f>
        <v>1</v>
      </c>
      <c r="F22" s="86">
        <f>IFERROR(E22/SUM($E$19:$E$22),"")</f>
        <v>0.25</v>
      </c>
      <c r="G22" s="94">
        <f t="shared" si="10"/>
        <v>0.23863636363636365</v>
      </c>
      <c r="H22" s="95">
        <f>'2nd Data Ver'!E38</f>
        <v>1</v>
      </c>
      <c r="I22" s="60" t="s">
        <v>105</v>
      </c>
      <c r="J22" s="63">
        <f>IF(H22="","",IFERROR(IF(I22=Ref!$C$9,Ref!$B$9,IF(I22=Ref!$C$10,Ref!$B$10,IF(I22=Ref!$C$11,Ref!$B$11,IF(I22=Ref!$C$12,Ref!$B$12,IF(I22=Ref!$C$13,Ref!$B$13,IF(I22=Ref!$C$14,Ref!$B$14,0))))))/Ref!$B$9,""))</f>
        <v>1</v>
      </c>
      <c r="K22" s="86">
        <f>IFERROR(J22/SUM($J$19:$J$22),"")</f>
        <v>0.33333333333333331</v>
      </c>
      <c r="L22" s="94">
        <f t="shared" si="11"/>
        <v>0.33333333333333331</v>
      </c>
      <c r="M22" s="95" t="str">
        <f>'3rd Data Ver'!E38</f>
        <v/>
      </c>
      <c r="N22" s="60"/>
      <c r="O22" s="63" t="str">
        <f>IF(M22="","",IFERROR(IF(N22=Ref!$C$9,Ref!$B$9,IF(N22=Ref!$C$10,Ref!$B$10,IF(N22=Ref!$C$11,Ref!$B$11,IF(N22=Ref!$C$12,Ref!$B$12,IF(N22=Ref!$C$13,Ref!$B$13,IF(N22=Ref!$C$14,Ref!$B$14,0))))))/Ref!$B$9,""))</f>
        <v/>
      </c>
      <c r="P22" s="86" t="str">
        <f t="shared" si="12"/>
        <v/>
      </c>
      <c r="Q22" s="94" t="str">
        <f t="shared" si="13"/>
        <v/>
      </c>
    </row>
    <row r="23" spans="1:17" ht="16" customHeight="1" thickBot="1" x14ac:dyDescent="0.25">
      <c r="A23" s="180" t="s">
        <v>156</v>
      </c>
      <c r="B23" s="72" t="s">
        <v>156</v>
      </c>
      <c r="C23" s="78">
        <f>IFERROR(IF(AVERAGE(C24:C25)=0,"",AVERAGE(C24:C25)),"")</f>
        <v>0.625</v>
      </c>
      <c r="D23" s="179"/>
      <c r="E23" s="179"/>
      <c r="F23" s="179"/>
      <c r="G23" s="79">
        <f>IFERROR(IF(SUM(G24:G25)=0,"",SUM(G24:G25)),"")</f>
        <v>0.625</v>
      </c>
      <c r="H23" s="78">
        <f>IFERROR(IF(AVERAGE(H24:H25)=0,"",AVERAGE(H24:H25)),"")</f>
        <v>0.5625</v>
      </c>
      <c r="I23" s="179"/>
      <c r="J23" s="179"/>
      <c r="K23" s="179"/>
      <c r="L23" s="79">
        <f>IFERROR(IF(SUM(L24:L25)=0,"",SUM(L24:L25)),"")</f>
        <v>0.5625</v>
      </c>
      <c r="M23" s="78" t="str">
        <f>IFERROR(IF(AVERAGE(M24:M25)=0,"",AVERAGE(M24:M25)),"")</f>
        <v/>
      </c>
      <c r="N23" s="179"/>
      <c r="O23" s="179"/>
      <c r="P23" s="179"/>
      <c r="Q23" s="79" t="str">
        <f>IFERROR(IF(SUM(Q24:Q25)=0,"",SUM(Q24:Q25)),"")</f>
        <v/>
      </c>
    </row>
    <row r="24" spans="1:17" ht="15" customHeight="1" x14ac:dyDescent="0.2">
      <c r="A24" s="180"/>
      <c r="B24" s="69" t="s">
        <v>169</v>
      </c>
      <c r="C24" s="74">
        <f>'1st GDPR'!F5</f>
        <v>1</v>
      </c>
      <c r="D24" s="11" t="s">
        <v>105</v>
      </c>
      <c r="E24" s="58">
        <f>IF(C24="","",IFERROR(IF(D24=Ref!$C$9,Ref!$B$9,IF(D24=Ref!$C$10,Ref!$B$10,IF(D24=Ref!$C$11,Ref!$B$11,IF(D24=Ref!$C$12,Ref!$B$12,IF(D24=Ref!$C$13,Ref!$B$13,IF(D24=Ref!$C$14,Ref!$B$14,0))))))/Ref!$B$9,""))</f>
        <v>1</v>
      </c>
      <c r="F24" s="82">
        <f>IFERROR(E24/SUM($E$24:$E$25),"")</f>
        <v>0.5</v>
      </c>
      <c r="G24" s="75">
        <f t="shared" ref="G24:G25" si="14">IFERROR(IF(C24="","",C24*F24),"")</f>
        <v>0.5</v>
      </c>
      <c r="H24" s="74">
        <f>'2nd GDPR'!F5</f>
        <v>0.875</v>
      </c>
      <c r="I24" s="11" t="s">
        <v>105</v>
      </c>
      <c r="J24" s="58">
        <f>IF(H24="","",IFERROR(IF(I24=Ref!$C$9,Ref!$B$9,IF(I24=Ref!$C$10,Ref!$B$10,IF(I24=Ref!$C$11,Ref!$B$11,IF(I24=Ref!$C$12,Ref!$B$12,IF(I24=Ref!$C$13,Ref!$B$13,IF(I24=Ref!$C$14,Ref!$B$14,0))))))/Ref!$B$9,""))</f>
        <v>1</v>
      </c>
      <c r="K24" s="82">
        <f>IFERROR(J24/SUM($J$24:$J$25),"")</f>
        <v>0.5</v>
      </c>
      <c r="L24" s="75">
        <f>IFERROR(IF(H24="","",H24*K24),"")</f>
        <v>0.4375</v>
      </c>
      <c r="M24" s="74" t="str">
        <f>'3rd GDPR'!F5</f>
        <v/>
      </c>
      <c r="N24" s="11"/>
      <c r="O24" s="58" t="str">
        <f>IF(M24="","",IFERROR(IF(N24=Ref!$C$9,Ref!$B$9,IF(N24=Ref!$C$10,Ref!$B$10,IF(N24=Ref!$C$11,Ref!$B$11,IF(N24=Ref!$C$12,Ref!$B$12,IF(N24=Ref!$C$13,Ref!$B$13,IF(N24=Ref!$C$14,Ref!$B$14,0))))))/Ref!$B$9,""))</f>
        <v/>
      </c>
      <c r="P24" s="82" t="str">
        <f>IFERROR(O24/SUM($O$24:$O$25),"")</f>
        <v/>
      </c>
      <c r="Q24" s="75" t="str">
        <f>IFERROR(IF(M24="","",M24*P24),"")</f>
        <v/>
      </c>
    </row>
    <row r="25" spans="1:17" ht="15" customHeight="1" thickBot="1" x14ac:dyDescent="0.25">
      <c r="A25" s="180"/>
      <c r="B25" s="71" t="s">
        <v>170</v>
      </c>
      <c r="C25" s="95">
        <f>'1st GDPR'!F15</f>
        <v>0.25</v>
      </c>
      <c r="D25" s="11" t="s">
        <v>105</v>
      </c>
      <c r="E25" s="63">
        <f>IF(C25="","",IFERROR(IF(D25=Ref!$C$9,Ref!$B$9,IF(D25=Ref!$C$10,Ref!$B$10,IF(D25=Ref!$C$11,Ref!$B$11,IF(D25=Ref!$C$12,Ref!$B$12,IF(D25=Ref!$C$13,Ref!$B$13,IF(D25=Ref!$C$14,Ref!$B$14,0))))))/Ref!$B$9,""))</f>
        <v>1</v>
      </c>
      <c r="F25" s="82">
        <f>IFERROR(E25/SUM($E$24:$E$25),"")</f>
        <v>0.5</v>
      </c>
      <c r="G25" s="94">
        <f t="shared" si="14"/>
        <v>0.125</v>
      </c>
      <c r="H25" s="95">
        <f>'2nd GDPR'!F15</f>
        <v>0.25</v>
      </c>
      <c r="I25" s="11" t="s">
        <v>105</v>
      </c>
      <c r="J25" s="63">
        <f>IF(H25="","",IFERROR(IF(I25=Ref!$C$9,Ref!$B$9,IF(I25=Ref!$C$10,Ref!$B$10,IF(I25=Ref!$C$11,Ref!$B$11,IF(I25=Ref!$C$12,Ref!$B$12,IF(I25=Ref!$C$13,Ref!$B$13,IF(I25=Ref!$C$14,Ref!$B$14,0))))))/Ref!$B$9,""))</f>
        <v>1</v>
      </c>
      <c r="K25" s="86">
        <f>IFERROR(J25/SUM($J$24:$J$25),"")</f>
        <v>0.5</v>
      </c>
      <c r="L25" s="94">
        <f>IFERROR(IF(H25="","",H25*K25),"")</f>
        <v>0.125</v>
      </c>
      <c r="M25" s="95" t="str">
        <f>'3rd GDPR'!F15</f>
        <v/>
      </c>
      <c r="N25" s="11"/>
      <c r="O25" s="63" t="str">
        <f>IF(M25="","",IFERROR(IF(N25=Ref!$C$9,Ref!$B$9,IF(N25=Ref!$C$10,Ref!$B$10,IF(N25=Ref!$C$11,Ref!$B$11,IF(N25=Ref!$C$12,Ref!$B$12,IF(N25=Ref!$C$13,Ref!$B$13,IF(N25=Ref!$C$14,Ref!$B$14,0))))))/Ref!$B$9,""))</f>
        <v/>
      </c>
      <c r="P25" s="86" t="str">
        <f>IFERROR(O25/SUM($O$24:$O$25),"")</f>
        <v/>
      </c>
      <c r="Q25" s="94" t="str">
        <f>IFERROR(IF(M25="","",M25*P25),"")</f>
        <v/>
      </c>
    </row>
    <row r="26" spans="1:17" ht="18" customHeight="1" thickBot="1" x14ac:dyDescent="0.25">
      <c r="A26" s="66"/>
      <c r="B26" s="87" t="s">
        <v>145</v>
      </c>
      <c r="C26" s="176" t="s">
        <v>46</v>
      </c>
      <c r="D26" s="177"/>
      <c r="E26" s="177"/>
      <c r="F26" s="177"/>
      <c r="G26" s="178"/>
      <c r="H26" s="176" t="s">
        <v>47</v>
      </c>
      <c r="I26" s="177"/>
      <c r="J26" s="177"/>
      <c r="K26" s="177"/>
      <c r="L26" s="178"/>
      <c r="M26" s="176" t="s">
        <v>48</v>
      </c>
      <c r="N26" s="177"/>
      <c r="O26" s="177"/>
      <c r="P26" s="177"/>
      <c r="Q26" s="178"/>
    </row>
    <row r="27" spans="1:17" ht="16" thickBot="1" x14ac:dyDescent="0.25">
      <c r="A27" s="67"/>
      <c r="B27" s="89" t="s">
        <v>136</v>
      </c>
      <c r="C27" s="111" t="s">
        <v>58</v>
      </c>
      <c r="D27" s="174" t="s">
        <v>134</v>
      </c>
      <c r="E27" s="174"/>
      <c r="F27" s="174"/>
      <c r="G27" s="112" t="s">
        <v>59</v>
      </c>
      <c r="H27" s="96" t="s">
        <v>58</v>
      </c>
      <c r="I27" s="175" t="s">
        <v>134</v>
      </c>
      <c r="J27" s="175"/>
      <c r="K27" s="175"/>
      <c r="L27" s="90" t="s">
        <v>59</v>
      </c>
      <c r="M27" s="96" t="s">
        <v>58</v>
      </c>
      <c r="N27" s="175" t="s">
        <v>134</v>
      </c>
      <c r="O27" s="175"/>
      <c r="P27" s="175"/>
      <c r="Q27" s="90" t="s">
        <v>59</v>
      </c>
    </row>
    <row r="28" spans="1:17" x14ac:dyDescent="0.2">
      <c r="B28" s="101" t="s">
        <v>72</v>
      </c>
      <c r="C28" s="104">
        <f>IFERROR(IF(AVERAGE(C6:C11)=0,"",AVERAGE(C6:C11)),"")</f>
        <v>0.69166666666666665</v>
      </c>
      <c r="D28" s="105" t="s">
        <v>105</v>
      </c>
      <c r="E28" s="106">
        <f>IF(C28="","",IFERROR(IF(D28=Ref!$C$9,Ref!$B$9,IF(D28=Ref!$C$10,Ref!$B$10,IF(D28=Ref!$C$11,Ref!$B$11)))/Ref!$B$9,""))</f>
        <v>1</v>
      </c>
      <c r="F28" s="107">
        <f>IFERROR(E28/SUM(E28,E29,E30,E31),"")</f>
        <v>0.25</v>
      </c>
      <c r="G28" s="108">
        <f>IFERROR(G5*F28,0)</f>
        <v>0.17291666666666666</v>
      </c>
      <c r="H28" s="104">
        <f>IFERROR(IF(AVERAGE(H6:H11)=0,"",AVERAGE(H6:H11)),"")</f>
        <v>0.5</v>
      </c>
      <c r="I28" s="105" t="s">
        <v>105</v>
      </c>
      <c r="J28" s="109">
        <f>IF(H28="","",IFERROR(IF(I28=Ref!$C$9,Ref!$B$9,IF(I28=Ref!$C$10,Ref!$B$10,IF(I28=Ref!$C$11,Ref!$B$11)))/Ref!$B$9,""))</f>
        <v>1</v>
      </c>
      <c r="K28" s="107">
        <f>IFERROR(J28/SUM(J28,J29,J30,J31),"")</f>
        <v>0.25</v>
      </c>
      <c r="L28" s="108">
        <f>IFERROR(L5*K28,0)</f>
        <v>0.125</v>
      </c>
      <c r="M28" s="104" t="str">
        <f>IFERROR(IF(AVERAGE(M6:M11)=0,"",AVERAGE(M6:M11)),"")</f>
        <v/>
      </c>
      <c r="N28" s="105"/>
      <c r="O28" s="109" t="str">
        <f>IF(M28="","",IFERROR(IF(N28=Ref!$C$9,Ref!$B$9,IF(N28=Ref!$C$10,Ref!$B$10,IF(N28=Ref!$C$11,Ref!$B$11)))/Ref!$B$9,""))</f>
        <v/>
      </c>
      <c r="P28" s="107" t="str">
        <f>IFERROR(O28/SUM(O28,O29,O30,O31),"")</f>
        <v/>
      </c>
      <c r="Q28" s="108">
        <f>IFERROR(Q5*P28,0)</f>
        <v>0</v>
      </c>
    </row>
    <row r="29" spans="1:17" x14ac:dyDescent="0.2">
      <c r="B29" s="102" t="s">
        <v>103</v>
      </c>
      <c r="C29" s="81">
        <f>IFERROR(IF(AVERAGE(C13:C17)=0,"",AVERAGE(C13:C17)),"")</f>
        <v>0.4375</v>
      </c>
      <c r="D29" s="11" t="s">
        <v>105</v>
      </c>
      <c r="E29" s="58">
        <f>IF(C29="","",IFERROR(IF(D29=Ref!$C$9,Ref!$B$9,IF(D29=Ref!$C$10,Ref!$B$10,IF(D29=Ref!$C$11,Ref!$B$11)))/Ref!$B$9,""))</f>
        <v>1</v>
      </c>
      <c r="F29" s="88">
        <f>IFERROR(E29/SUM(E28,E29,E30,E31),"")</f>
        <v>0.25</v>
      </c>
      <c r="G29" s="80">
        <f>IFERROR(G12*F29,0)</f>
        <v>0.109375</v>
      </c>
      <c r="H29" s="81">
        <f>IFERROR(IF(AVERAGE(H13:H17)=0,"",AVERAGE(H13:H17)),"")</f>
        <v>0.375</v>
      </c>
      <c r="I29" s="11" t="s">
        <v>105</v>
      </c>
      <c r="J29" s="59">
        <f>IF(H29="","",IFERROR(IF(I29=Ref!$C$9,Ref!$B$9,IF(I29=Ref!$C$10,Ref!$B$10,IF(I29=Ref!$C$11,Ref!$B$11)))/Ref!$B$9,""))</f>
        <v>1</v>
      </c>
      <c r="K29" s="88">
        <f>IFERROR(J29/SUM(J28,J29,J30,J31),"")</f>
        <v>0.25</v>
      </c>
      <c r="L29" s="80">
        <f>IFERROR(L12*K29,0)</f>
        <v>9.375E-2</v>
      </c>
      <c r="M29" s="81" t="str">
        <f>IFERROR(IF(AVERAGE(M13:M17)=0,"",AVERAGE(M13:M17)),"")</f>
        <v/>
      </c>
      <c r="N29" s="11"/>
      <c r="O29" s="59" t="str">
        <f>IF(M29="","",IFERROR(IF(N29=Ref!$C$9,Ref!$B$9,IF(N29=Ref!$C$10,Ref!$B$10,IF(N29=Ref!$C$11,Ref!$B$11)))/Ref!$B$9,""))</f>
        <v/>
      </c>
      <c r="P29" s="88" t="str">
        <f>IFERROR(O29/SUM(O28,O29,O30,O31),"")</f>
        <v/>
      </c>
      <c r="Q29" s="80">
        <f>IFERROR(Q12*P29,0)</f>
        <v>0</v>
      </c>
    </row>
    <row r="30" spans="1:17" x14ac:dyDescent="0.2">
      <c r="B30" s="102" t="s">
        <v>104</v>
      </c>
      <c r="C30" s="81">
        <f>IFERROR(IF(AVERAGE(C19:C22)=0,"",AVERAGE(C19:C22)),"")</f>
        <v>0.57752525252525255</v>
      </c>
      <c r="D30" s="11" t="s">
        <v>105</v>
      </c>
      <c r="E30" s="58">
        <f>IF(C30="","",IFERROR(IF(D30=Ref!$C$9,Ref!$B$9,IF(D30=Ref!$C$10,Ref!$B$10,IF(D30=Ref!$C$11,Ref!$B$11)))/Ref!$B$9,""))</f>
        <v>1</v>
      </c>
      <c r="F30" s="83">
        <f>IFERROR(E30/SUM(E28,E29,E30,E31),"")</f>
        <v>0.25</v>
      </c>
      <c r="G30" s="80">
        <f>IFERROR(G18*F30,0)</f>
        <v>0.14438131313131314</v>
      </c>
      <c r="H30" s="81">
        <f>IFERROR(IF(AVERAGE(H19:H22)=0,"",AVERAGE(H19:H22)),"")</f>
        <v>0.95833333333333337</v>
      </c>
      <c r="I30" s="11" t="s">
        <v>105</v>
      </c>
      <c r="J30" s="59">
        <f>IF(H30="","",IFERROR(IF(I30=Ref!$C$9,Ref!$B$9,IF(I30=Ref!$C$10,Ref!$B$10,IF(I30=Ref!$C$11,Ref!$B$11)))/Ref!$B$9,""))</f>
        <v>1</v>
      </c>
      <c r="K30" s="83">
        <f>IFERROR(J30/SUM(J28,J29,J30,J31),"")</f>
        <v>0.25</v>
      </c>
      <c r="L30" s="80">
        <f>IFERROR(L18*K30,0)</f>
        <v>0.23958333333333331</v>
      </c>
      <c r="M30" s="81" t="str">
        <f>IFERROR(IF(AVERAGE(M19:M22)=0,"",AVERAGE(M19:M22)),"")</f>
        <v/>
      </c>
      <c r="N30" s="11"/>
      <c r="O30" s="59" t="str">
        <f>IF(M30="","",IFERROR(IF(N30=Ref!$C$9,Ref!$B$9,IF(N30=Ref!$C$10,Ref!$B$10,IF(N30=Ref!$C$11,Ref!$B$11)))/Ref!$B$9,""))</f>
        <v/>
      </c>
      <c r="P30" s="83" t="str">
        <f>IFERROR(O30/SUM(O28,O29,O30,O31),"")</f>
        <v/>
      </c>
      <c r="Q30" s="80">
        <f>IFERROR(Q18*P30,0)</f>
        <v>0</v>
      </c>
    </row>
    <row r="31" spans="1:17" ht="16" thickBot="1" x14ac:dyDescent="0.25">
      <c r="B31" s="103" t="s">
        <v>156</v>
      </c>
      <c r="C31" s="115">
        <f>IFERROR(IF(AVERAGE(C24:C25)=0,"",AVERAGE(C24:C25)),"")</f>
        <v>0.625</v>
      </c>
      <c r="D31" s="34" t="s">
        <v>105</v>
      </c>
      <c r="E31" s="116">
        <f>IF(C31="","",IFERROR(IF(D31=Ref!$C$9,Ref!$B$9,IF(D31=Ref!$C$10,Ref!$B$10,IF(D31=Ref!$C$11,Ref!$B$11)))/Ref!$B$9,""))</f>
        <v>1</v>
      </c>
      <c r="F31" s="117">
        <f>IFERROR(E31/SUM(E28,E29,E30,E31),"")</f>
        <v>0.25</v>
      </c>
      <c r="G31" s="118">
        <f>IFERROR(G23*F31,0)</f>
        <v>0.15625</v>
      </c>
      <c r="H31" s="115">
        <f>IFERROR(IF(AVERAGE(H24:H25)=0,"",AVERAGE(H24:H25)),"")</f>
        <v>0.5625</v>
      </c>
      <c r="I31" s="34" t="s">
        <v>105</v>
      </c>
      <c r="J31" s="59">
        <f>IF(H31="","",IFERROR(IF(I31=Ref!$C$9,Ref!$B$9,IF(I31=Ref!$C$10,Ref!$B$10,IF(I31=Ref!$C$11,Ref!$B$11)))/Ref!$B$9,""))</f>
        <v>1</v>
      </c>
      <c r="K31" s="117">
        <f>IFERROR(J31/SUM(J28,J29,J30,J31),"")</f>
        <v>0.25</v>
      </c>
      <c r="L31" s="80">
        <f>IFERROR(L23*K31,0)</f>
        <v>0.140625</v>
      </c>
      <c r="M31" s="115" t="str">
        <f>IFERROR(IF(AVERAGE(M24:M25)=0,"",AVERAGE(M24:M25)),"")</f>
        <v/>
      </c>
      <c r="N31" s="34"/>
      <c r="O31" s="119" t="str">
        <f>IF(M31="","",IFERROR(IF(N31=Ref!$C$9,Ref!$B$9,IF(N31=Ref!$C$10,Ref!$B$10,IF(N31=Ref!$C$11,Ref!$B$11)))/Ref!$B$9,""))</f>
        <v/>
      </c>
      <c r="P31" s="117" t="str">
        <f>IFERROR(O31/SUM(O28,O29,O30,O31),"")</f>
        <v/>
      </c>
      <c r="Q31" s="118">
        <f>IFERROR(Q23*P31,0)</f>
        <v>0</v>
      </c>
    </row>
    <row r="32" spans="1:17" ht="24.75" customHeight="1" thickBot="1" x14ac:dyDescent="0.25">
      <c r="B32" s="91" t="s">
        <v>101</v>
      </c>
      <c r="C32" s="113">
        <f>IFERROR(AVERAGE(C28:C31),"")</f>
        <v>0.5829229797979798</v>
      </c>
      <c r="D32" s="110"/>
      <c r="E32" s="110"/>
      <c r="F32" s="110"/>
      <c r="G32" s="114">
        <f>IFERROR(G28+G29+G30+G31,"")</f>
        <v>0.5829229797979798</v>
      </c>
      <c r="H32" s="113">
        <f>IFERROR(AVERAGE(H28:H31),"")</f>
        <v>0.59895833333333337</v>
      </c>
      <c r="I32" s="92"/>
      <c r="J32" s="92"/>
      <c r="K32" s="92"/>
      <c r="L32" s="93">
        <f>IFERROR(L28+L29+L30+L31,"")</f>
        <v>0.59895833333333326</v>
      </c>
      <c r="M32" s="113" t="str">
        <f>IFERROR(AVERAGE(M28:M31),"")</f>
        <v/>
      </c>
      <c r="N32" s="110"/>
      <c r="O32" s="110"/>
      <c r="P32" s="110"/>
      <c r="Q32" s="114">
        <f>IFERROR(Q28+Q29+Q30+Q31,"")</f>
        <v>0</v>
      </c>
    </row>
  </sheetData>
  <mergeCells count="30">
    <mergeCell ref="I4:K4"/>
    <mergeCell ref="I5:K5"/>
    <mergeCell ref="N4:P4"/>
    <mergeCell ref="D5:F5"/>
    <mergeCell ref="N5:P5"/>
    <mergeCell ref="A5:A11"/>
    <mergeCell ref="A12:A17"/>
    <mergeCell ref="D4:F4"/>
    <mergeCell ref="D12:F12"/>
    <mergeCell ref="D18:F18"/>
    <mergeCell ref="C3:G3"/>
    <mergeCell ref="H3:L3"/>
    <mergeCell ref="M3:Q3"/>
    <mergeCell ref="B1:Q1"/>
    <mergeCell ref="B2:Q2"/>
    <mergeCell ref="I12:K12"/>
    <mergeCell ref="N12:P12"/>
    <mergeCell ref="N18:P18"/>
    <mergeCell ref="I18:K18"/>
    <mergeCell ref="A23:A25"/>
    <mergeCell ref="D23:F23"/>
    <mergeCell ref="I23:K23"/>
    <mergeCell ref="N23:P23"/>
    <mergeCell ref="A18:A22"/>
    <mergeCell ref="D27:F27"/>
    <mergeCell ref="I27:K27"/>
    <mergeCell ref="N27:P27"/>
    <mergeCell ref="C26:G26"/>
    <mergeCell ref="H26:L26"/>
    <mergeCell ref="M26:Q26"/>
  </mergeCells>
  <phoneticPr fontId="10" type="noConversion"/>
  <conditionalFormatting sqref="D6">
    <cfRule type="expression" dxfId="227" priority="342">
      <formula>C6=""</formula>
    </cfRule>
  </conditionalFormatting>
  <conditionalFormatting sqref="D13">
    <cfRule type="expression" dxfId="226" priority="330">
      <formula>C13=""</formula>
    </cfRule>
  </conditionalFormatting>
  <conditionalFormatting sqref="D19">
    <cfRule type="expression" dxfId="225" priority="329">
      <formula>C19=""</formula>
    </cfRule>
  </conditionalFormatting>
  <conditionalFormatting sqref="D7">
    <cfRule type="expression" dxfId="224" priority="319">
      <formula>C7=""</formula>
    </cfRule>
  </conditionalFormatting>
  <conditionalFormatting sqref="D8">
    <cfRule type="expression" dxfId="223" priority="318">
      <formula>C8=""</formula>
    </cfRule>
  </conditionalFormatting>
  <conditionalFormatting sqref="D9">
    <cfRule type="expression" dxfId="222" priority="317">
      <formula>C9=""</formula>
    </cfRule>
  </conditionalFormatting>
  <conditionalFormatting sqref="D10">
    <cfRule type="expression" dxfId="221" priority="316">
      <formula>C10=""</formula>
    </cfRule>
  </conditionalFormatting>
  <conditionalFormatting sqref="D11">
    <cfRule type="expression" dxfId="220" priority="315">
      <formula>C11=""</formula>
    </cfRule>
  </conditionalFormatting>
  <conditionalFormatting sqref="D14">
    <cfRule type="expression" dxfId="219" priority="314">
      <formula>C14=""</formula>
    </cfRule>
  </conditionalFormatting>
  <conditionalFormatting sqref="D15">
    <cfRule type="expression" dxfId="218" priority="313">
      <formula>C15=""</formula>
    </cfRule>
  </conditionalFormatting>
  <conditionalFormatting sqref="D16">
    <cfRule type="expression" dxfId="217" priority="312">
      <formula>C16=""</formula>
    </cfRule>
  </conditionalFormatting>
  <conditionalFormatting sqref="D17">
    <cfRule type="expression" dxfId="216" priority="311">
      <formula>C17=""</formula>
    </cfRule>
  </conditionalFormatting>
  <conditionalFormatting sqref="D20">
    <cfRule type="expression" dxfId="215" priority="310">
      <formula>C20=""</formula>
    </cfRule>
  </conditionalFormatting>
  <conditionalFormatting sqref="D21">
    <cfRule type="expression" dxfId="214" priority="309">
      <formula>C21=""</formula>
    </cfRule>
  </conditionalFormatting>
  <conditionalFormatting sqref="D22">
    <cfRule type="expression" dxfId="213" priority="308">
      <formula>C22=""</formula>
    </cfRule>
  </conditionalFormatting>
  <conditionalFormatting sqref="I6">
    <cfRule type="expression" dxfId="212" priority="307">
      <formula>H6=""</formula>
    </cfRule>
  </conditionalFormatting>
  <conditionalFormatting sqref="I13">
    <cfRule type="expression" dxfId="211" priority="306">
      <formula>H13=""</formula>
    </cfRule>
  </conditionalFormatting>
  <conditionalFormatting sqref="I19">
    <cfRule type="expression" dxfId="210" priority="305">
      <formula>H19=""</formula>
    </cfRule>
  </conditionalFormatting>
  <conditionalFormatting sqref="I7">
    <cfRule type="expression" dxfId="209" priority="304">
      <formula>H7=""</formula>
    </cfRule>
  </conditionalFormatting>
  <conditionalFormatting sqref="I8">
    <cfRule type="expression" dxfId="208" priority="303">
      <formula>H8=""</formula>
    </cfRule>
  </conditionalFormatting>
  <conditionalFormatting sqref="I9">
    <cfRule type="expression" dxfId="207" priority="302">
      <formula>H9=""</formula>
    </cfRule>
  </conditionalFormatting>
  <conditionalFormatting sqref="I10">
    <cfRule type="expression" dxfId="206" priority="301">
      <formula>H10=""</formula>
    </cfRule>
  </conditionalFormatting>
  <conditionalFormatting sqref="I11">
    <cfRule type="expression" dxfId="205" priority="300">
      <formula>H11=""</formula>
    </cfRule>
  </conditionalFormatting>
  <conditionalFormatting sqref="I14">
    <cfRule type="expression" dxfId="204" priority="299">
      <formula>H14=""</formula>
    </cfRule>
  </conditionalFormatting>
  <conditionalFormatting sqref="I15">
    <cfRule type="expression" dxfId="203" priority="298">
      <formula>H15=""</formula>
    </cfRule>
  </conditionalFormatting>
  <conditionalFormatting sqref="I16">
    <cfRule type="expression" dxfId="202" priority="297">
      <formula>H16=""</formula>
    </cfRule>
  </conditionalFormatting>
  <conditionalFormatting sqref="I17">
    <cfRule type="expression" dxfId="201" priority="296">
      <formula>H17=""</formula>
    </cfRule>
  </conditionalFormatting>
  <conditionalFormatting sqref="I20">
    <cfRule type="expression" dxfId="200" priority="295">
      <formula>H20=""</formula>
    </cfRule>
  </conditionalFormatting>
  <conditionalFormatting sqref="I21">
    <cfRule type="expression" dxfId="199" priority="294">
      <formula>H21=""</formula>
    </cfRule>
  </conditionalFormatting>
  <conditionalFormatting sqref="I22">
    <cfRule type="expression" dxfId="198" priority="293">
      <formula>H22=""</formula>
    </cfRule>
  </conditionalFormatting>
  <conditionalFormatting sqref="N6">
    <cfRule type="expression" dxfId="197" priority="292">
      <formula>M6=""</formula>
    </cfRule>
  </conditionalFormatting>
  <conditionalFormatting sqref="N13">
    <cfRule type="expression" dxfId="196" priority="291">
      <formula>M13=""</formula>
    </cfRule>
  </conditionalFormatting>
  <conditionalFormatting sqref="N19">
    <cfRule type="expression" dxfId="195" priority="290">
      <formula>M19=""</formula>
    </cfRule>
  </conditionalFormatting>
  <conditionalFormatting sqref="N7">
    <cfRule type="expression" dxfId="194" priority="289">
      <formula>M7=""</formula>
    </cfRule>
  </conditionalFormatting>
  <conditionalFormatting sqref="N8">
    <cfRule type="expression" dxfId="193" priority="288">
      <formula>M8=""</formula>
    </cfRule>
  </conditionalFormatting>
  <conditionalFormatting sqref="N9">
    <cfRule type="expression" dxfId="192" priority="287">
      <formula>M9=""</formula>
    </cfRule>
  </conditionalFormatting>
  <conditionalFormatting sqref="N10">
    <cfRule type="expression" dxfId="191" priority="286">
      <formula>M10=""</formula>
    </cfRule>
  </conditionalFormatting>
  <conditionalFormatting sqref="N11">
    <cfRule type="expression" dxfId="190" priority="285">
      <formula>M11=""</formula>
    </cfRule>
  </conditionalFormatting>
  <conditionalFormatting sqref="N14">
    <cfRule type="expression" dxfId="189" priority="284">
      <formula>M14=""</formula>
    </cfRule>
  </conditionalFormatting>
  <conditionalFormatting sqref="N15">
    <cfRule type="expression" dxfId="188" priority="283">
      <formula>M15=""</formula>
    </cfRule>
  </conditionalFormatting>
  <conditionalFormatting sqref="N16">
    <cfRule type="expression" dxfId="187" priority="282">
      <formula>M16=""</formula>
    </cfRule>
  </conditionalFormatting>
  <conditionalFormatting sqref="N17">
    <cfRule type="expression" dxfId="186" priority="281">
      <formula>M17=""</formula>
    </cfRule>
  </conditionalFormatting>
  <conditionalFormatting sqref="N20">
    <cfRule type="expression" dxfId="185" priority="280">
      <formula>M20=""</formula>
    </cfRule>
  </conditionalFormatting>
  <conditionalFormatting sqref="N21">
    <cfRule type="expression" dxfId="184" priority="279">
      <formula>M21=""</formula>
    </cfRule>
  </conditionalFormatting>
  <conditionalFormatting sqref="N22">
    <cfRule type="expression" dxfId="183" priority="278">
      <formula>M22=""</formula>
    </cfRule>
  </conditionalFormatting>
  <conditionalFormatting sqref="C6">
    <cfRule type="expression" dxfId="182" priority="242">
      <formula>C6=""</formula>
    </cfRule>
  </conditionalFormatting>
  <conditionalFormatting sqref="C7">
    <cfRule type="expression" dxfId="181" priority="240">
      <formula>C9=""</formula>
    </cfRule>
  </conditionalFormatting>
  <conditionalFormatting sqref="C13">
    <cfRule type="expression" dxfId="180" priority="239">
      <formula>C13=""</formula>
    </cfRule>
  </conditionalFormatting>
  <conditionalFormatting sqref="G6">
    <cfRule type="expression" dxfId="179" priority="231">
      <formula>G6=""</formula>
    </cfRule>
  </conditionalFormatting>
  <conditionalFormatting sqref="F6">
    <cfRule type="expression" dxfId="178" priority="222">
      <formula>E6=""</formula>
    </cfRule>
  </conditionalFormatting>
  <conditionalFormatting sqref="D28">
    <cfRule type="expression" dxfId="177" priority="219">
      <formula>C28=""</formula>
    </cfRule>
  </conditionalFormatting>
  <conditionalFormatting sqref="F28:F31">
    <cfRule type="expression" dxfId="176" priority="218">
      <formula>E28=""</formula>
    </cfRule>
  </conditionalFormatting>
  <conditionalFormatting sqref="J28:J31">
    <cfRule type="expression" dxfId="175" priority="214">
      <formula>I28=""</formula>
    </cfRule>
  </conditionalFormatting>
  <conditionalFormatting sqref="O28:O31">
    <cfRule type="expression" dxfId="174" priority="192">
      <formula>N28=""</formula>
    </cfRule>
  </conditionalFormatting>
  <conditionalFormatting sqref="C8">
    <cfRule type="expression" dxfId="173" priority="190">
      <formula>C8=""</formula>
    </cfRule>
  </conditionalFormatting>
  <conditionalFormatting sqref="C9">
    <cfRule type="expression" dxfId="172" priority="189">
      <formula>C9=""</formula>
    </cfRule>
  </conditionalFormatting>
  <conditionalFormatting sqref="C10">
    <cfRule type="expression" dxfId="171" priority="188">
      <formula>C10=""</formula>
    </cfRule>
  </conditionalFormatting>
  <conditionalFormatting sqref="C11">
    <cfRule type="expression" dxfId="170" priority="187">
      <formula>C11=""</formula>
    </cfRule>
  </conditionalFormatting>
  <conditionalFormatting sqref="C14">
    <cfRule type="expression" dxfId="169" priority="186">
      <formula>C14=""</formula>
    </cfRule>
  </conditionalFormatting>
  <conditionalFormatting sqref="C15">
    <cfRule type="expression" dxfId="168" priority="185">
      <formula>C15=""</formula>
    </cfRule>
  </conditionalFormatting>
  <conditionalFormatting sqref="C16">
    <cfRule type="expression" dxfId="167" priority="184">
      <formula>C16=""</formula>
    </cfRule>
  </conditionalFormatting>
  <conditionalFormatting sqref="C17">
    <cfRule type="expression" dxfId="166" priority="183">
      <formula>C17=""</formula>
    </cfRule>
  </conditionalFormatting>
  <conditionalFormatting sqref="C19">
    <cfRule type="expression" dxfId="165" priority="182">
      <formula>C19=""</formula>
    </cfRule>
  </conditionalFormatting>
  <conditionalFormatting sqref="C20">
    <cfRule type="expression" dxfId="164" priority="181">
      <formula>C20=""</formula>
    </cfRule>
  </conditionalFormatting>
  <conditionalFormatting sqref="C21">
    <cfRule type="expression" dxfId="163" priority="180">
      <formula>C21=""</formula>
    </cfRule>
  </conditionalFormatting>
  <conditionalFormatting sqref="C22">
    <cfRule type="expression" dxfId="162" priority="179">
      <formula>C22=""</formula>
    </cfRule>
  </conditionalFormatting>
  <conditionalFormatting sqref="H19">
    <cfRule type="expression" dxfId="161" priority="178">
      <formula>H19=""</formula>
    </cfRule>
  </conditionalFormatting>
  <conditionalFormatting sqref="H20">
    <cfRule type="expression" dxfId="160" priority="177">
      <formula>H20=""</formula>
    </cfRule>
  </conditionalFormatting>
  <conditionalFormatting sqref="H21">
    <cfRule type="expression" dxfId="159" priority="176">
      <formula>H21=""</formula>
    </cfRule>
  </conditionalFormatting>
  <conditionalFormatting sqref="H22">
    <cfRule type="expression" dxfId="158" priority="175">
      <formula>H22=""</formula>
    </cfRule>
  </conditionalFormatting>
  <conditionalFormatting sqref="H13">
    <cfRule type="expression" dxfId="157" priority="174">
      <formula>H13=""</formula>
    </cfRule>
  </conditionalFormatting>
  <conditionalFormatting sqref="H14">
    <cfRule type="expression" dxfId="156" priority="173">
      <formula>H14=""</formula>
    </cfRule>
  </conditionalFormatting>
  <conditionalFormatting sqref="H15">
    <cfRule type="expression" dxfId="155" priority="172">
      <formula>H15=""</formula>
    </cfRule>
  </conditionalFormatting>
  <conditionalFormatting sqref="H16">
    <cfRule type="expression" dxfId="154" priority="171">
      <formula>H16=""</formula>
    </cfRule>
  </conditionalFormatting>
  <conditionalFormatting sqref="H17">
    <cfRule type="expression" dxfId="153" priority="170">
      <formula>H17=""</formula>
    </cfRule>
  </conditionalFormatting>
  <conditionalFormatting sqref="H6">
    <cfRule type="expression" dxfId="152" priority="169">
      <formula>H6=""</formula>
    </cfRule>
  </conditionalFormatting>
  <conditionalFormatting sqref="H7">
    <cfRule type="expression" dxfId="151" priority="168">
      <formula>H7=""</formula>
    </cfRule>
  </conditionalFormatting>
  <conditionalFormatting sqref="H8">
    <cfRule type="expression" dxfId="150" priority="167">
      <formula>H8=""</formula>
    </cfRule>
  </conditionalFormatting>
  <conditionalFormatting sqref="H9">
    <cfRule type="expression" dxfId="149" priority="166">
      <formula>H9=""</formula>
    </cfRule>
  </conditionalFormatting>
  <conditionalFormatting sqref="H10">
    <cfRule type="expression" dxfId="148" priority="165">
      <formula>H10=""</formula>
    </cfRule>
  </conditionalFormatting>
  <conditionalFormatting sqref="H11">
    <cfRule type="expression" dxfId="147" priority="164">
      <formula>H11=""</formula>
    </cfRule>
  </conditionalFormatting>
  <conditionalFormatting sqref="M6">
    <cfRule type="expression" dxfId="146" priority="163">
      <formula>M6=""</formula>
    </cfRule>
  </conditionalFormatting>
  <conditionalFormatting sqref="M7">
    <cfRule type="expression" dxfId="145" priority="162">
      <formula>M7=""</formula>
    </cfRule>
  </conditionalFormatting>
  <conditionalFormatting sqref="M8">
    <cfRule type="expression" dxfId="144" priority="161">
      <formula>M8=""</formula>
    </cfRule>
  </conditionalFormatting>
  <conditionalFormatting sqref="M9">
    <cfRule type="expression" dxfId="143" priority="160">
      <formula>M9=""</formula>
    </cfRule>
  </conditionalFormatting>
  <conditionalFormatting sqref="M10">
    <cfRule type="expression" dxfId="142" priority="159">
      <formula>M10=""</formula>
    </cfRule>
  </conditionalFormatting>
  <conditionalFormatting sqref="M11">
    <cfRule type="expression" dxfId="141" priority="158">
      <formula>M11=""</formula>
    </cfRule>
  </conditionalFormatting>
  <conditionalFormatting sqref="M14">
    <cfRule type="expression" dxfId="140" priority="157">
      <formula>M14=""</formula>
    </cfRule>
  </conditionalFormatting>
  <conditionalFormatting sqref="M13">
    <cfRule type="expression" dxfId="139" priority="156">
      <formula>M13=""</formula>
    </cfRule>
  </conditionalFormatting>
  <conditionalFormatting sqref="M16">
    <cfRule type="expression" dxfId="138" priority="155">
      <formula>M16=""</formula>
    </cfRule>
  </conditionalFormatting>
  <conditionalFormatting sqref="M15">
    <cfRule type="expression" dxfId="137" priority="154">
      <formula>M15=""</formula>
    </cfRule>
  </conditionalFormatting>
  <conditionalFormatting sqref="M17">
    <cfRule type="expression" dxfId="136" priority="153">
      <formula>M17=""</formula>
    </cfRule>
  </conditionalFormatting>
  <conditionalFormatting sqref="M19">
    <cfRule type="expression" dxfId="135" priority="152">
      <formula>M19=""</formula>
    </cfRule>
  </conditionalFormatting>
  <conditionalFormatting sqref="M20">
    <cfRule type="expression" dxfId="134" priority="151">
      <formula>M20=""</formula>
    </cfRule>
  </conditionalFormatting>
  <conditionalFormatting sqref="M22">
    <cfRule type="expression" dxfId="133" priority="150">
      <formula>M22=""</formula>
    </cfRule>
  </conditionalFormatting>
  <conditionalFormatting sqref="M21">
    <cfRule type="expression" dxfId="132" priority="149">
      <formula>M21=""</formula>
    </cfRule>
  </conditionalFormatting>
  <conditionalFormatting sqref="F7">
    <cfRule type="expression" dxfId="131" priority="148">
      <formula>E7=""</formula>
    </cfRule>
  </conditionalFormatting>
  <conditionalFormatting sqref="F8">
    <cfRule type="expression" dxfId="130" priority="147">
      <formula>E8=""</formula>
    </cfRule>
  </conditionalFormatting>
  <conditionalFormatting sqref="F9">
    <cfRule type="expression" dxfId="129" priority="146">
      <formula>E9=""</formula>
    </cfRule>
  </conditionalFormatting>
  <conditionalFormatting sqref="F10">
    <cfRule type="expression" dxfId="128" priority="145">
      <formula>E10=""</formula>
    </cfRule>
  </conditionalFormatting>
  <conditionalFormatting sqref="F11">
    <cfRule type="expression" dxfId="127" priority="144">
      <formula>E11=""</formula>
    </cfRule>
  </conditionalFormatting>
  <conditionalFormatting sqref="F13">
    <cfRule type="expression" dxfId="126" priority="143">
      <formula>E13=""</formula>
    </cfRule>
  </conditionalFormatting>
  <conditionalFormatting sqref="F14">
    <cfRule type="expression" dxfId="125" priority="142">
      <formula>E14=""</formula>
    </cfRule>
  </conditionalFormatting>
  <conditionalFormatting sqref="F15">
    <cfRule type="expression" dxfId="124" priority="141">
      <formula>E15=""</formula>
    </cfRule>
  </conditionalFormatting>
  <conditionalFormatting sqref="F16">
    <cfRule type="expression" dxfId="123" priority="140">
      <formula>E16=""</formula>
    </cfRule>
  </conditionalFormatting>
  <conditionalFormatting sqref="F17">
    <cfRule type="expression" dxfId="122" priority="139">
      <formula>E17=""</formula>
    </cfRule>
  </conditionalFormatting>
  <conditionalFormatting sqref="F19">
    <cfRule type="expression" dxfId="121" priority="138">
      <formula>E19=""</formula>
    </cfRule>
  </conditionalFormatting>
  <conditionalFormatting sqref="F20">
    <cfRule type="expression" dxfId="120" priority="137">
      <formula>E20=""</formula>
    </cfRule>
  </conditionalFormatting>
  <conditionalFormatting sqref="F21">
    <cfRule type="expression" dxfId="119" priority="136">
      <formula>E21=""</formula>
    </cfRule>
  </conditionalFormatting>
  <conditionalFormatting sqref="F22">
    <cfRule type="expression" dxfId="118" priority="135">
      <formula>E22=""</formula>
    </cfRule>
  </conditionalFormatting>
  <conditionalFormatting sqref="K6">
    <cfRule type="expression" dxfId="117" priority="134">
      <formula>J6=""</formula>
    </cfRule>
  </conditionalFormatting>
  <conditionalFormatting sqref="K7">
    <cfRule type="expression" dxfId="116" priority="133">
      <formula>J7=""</formula>
    </cfRule>
  </conditionalFormatting>
  <conditionalFormatting sqref="K8">
    <cfRule type="expression" dxfId="115" priority="132">
      <formula>J8=""</formula>
    </cfRule>
  </conditionalFormatting>
  <conditionalFormatting sqref="K9">
    <cfRule type="expression" dxfId="114" priority="131">
      <formula>J9=""</formula>
    </cfRule>
  </conditionalFormatting>
  <conditionalFormatting sqref="K10">
    <cfRule type="expression" dxfId="113" priority="130">
      <formula>J10=""</formula>
    </cfRule>
  </conditionalFormatting>
  <conditionalFormatting sqref="K11">
    <cfRule type="expression" dxfId="112" priority="129">
      <formula>J11=""</formula>
    </cfRule>
  </conditionalFormatting>
  <conditionalFormatting sqref="K13">
    <cfRule type="expression" dxfId="111" priority="128">
      <formula>J13=""</formula>
    </cfRule>
  </conditionalFormatting>
  <conditionalFormatting sqref="K14">
    <cfRule type="expression" dxfId="110" priority="127">
      <formula>J14=""</formula>
    </cfRule>
  </conditionalFormatting>
  <conditionalFormatting sqref="K15">
    <cfRule type="expression" dxfId="109" priority="126">
      <formula>J15=""</formula>
    </cfRule>
  </conditionalFormatting>
  <conditionalFormatting sqref="K16">
    <cfRule type="expression" dxfId="108" priority="125">
      <formula>J16=""</formula>
    </cfRule>
  </conditionalFormatting>
  <conditionalFormatting sqref="K17">
    <cfRule type="expression" dxfId="107" priority="124">
      <formula>J17=""</formula>
    </cfRule>
  </conditionalFormatting>
  <conditionalFormatting sqref="K19">
    <cfRule type="expression" dxfId="106" priority="123">
      <formula>J19=""</formula>
    </cfRule>
  </conditionalFormatting>
  <conditionalFormatting sqref="K20">
    <cfRule type="expression" dxfId="105" priority="122">
      <formula>J20=""</formula>
    </cfRule>
  </conditionalFormatting>
  <conditionalFormatting sqref="K21">
    <cfRule type="expression" dxfId="104" priority="121">
      <formula>J21=""</formula>
    </cfRule>
  </conditionalFormatting>
  <conditionalFormatting sqref="K22">
    <cfRule type="expression" dxfId="103" priority="120">
      <formula>J22=""</formula>
    </cfRule>
  </conditionalFormatting>
  <conditionalFormatting sqref="P6">
    <cfRule type="expression" dxfId="102" priority="119">
      <formula>O6=""</formula>
    </cfRule>
  </conditionalFormatting>
  <conditionalFormatting sqref="P7">
    <cfRule type="expression" dxfId="101" priority="118">
      <formula>O7=""</formula>
    </cfRule>
  </conditionalFormatting>
  <conditionalFormatting sqref="P8">
    <cfRule type="expression" dxfId="100" priority="117">
      <formula>O8=""</formula>
    </cfRule>
  </conditionalFormatting>
  <conditionalFormatting sqref="P9">
    <cfRule type="expression" dxfId="99" priority="116">
      <formula>O9=""</formula>
    </cfRule>
  </conditionalFormatting>
  <conditionalFormatting sqref="P10">
    <cfRule type="expression" dxfId="98" priority="115">
      <formula>O10=""</formula>
    </cfRule>
  </conditionalFormatting>
  <conditionalFormatting sqref="P11">
    <cfRule type="expression" dxfId="97" priority="114">
      <formula>O11=""</formula>
    </cfRule>
  </conditionalFormatting>
  <conditionalFormatting sqref="P13">
    <cfRule type="expression" dxfId="96" priority="113">
      <formula>O13=""</formula>
    </cfRule>
  </conditionalFormatting>
  <conditionalFormatting sqref="P14">
    <cfRule type="expression" dxfId="95" priority="112">
      <formula>O14=""</formula>
    </cfRule>
  </conditionalFormatting>
  <conditionalFormatting sqref="P15">
    <cfRule type="expression" dxfId="94" priority="111">
      <formula>O15=""</formula>
    </cfRule>
  </conditionalFormatting>
  <conditionalFormatting sqref="P17">
    <cfRule type="expression" dxfId="93" priority="110">
      <formula>O17=""</formula>
    </cfRule>
  </conditionalFormatting>
  <conditionalFormatting sqref="P16">
    <cfRule type="expression" dxfId="92" priority="109">
      <formula>O16=""</formula>
    </cfRule>
  </conditionalFormatting>
  <conditionalFormatting sqref="P19">
    <cfRule type="expression" dxfId="91" priority="108">
      <formula>O19=""</formula>
    </cfRule>
  </conditionalFormatting>
  <conditionalFormatting sqref="P20">
    <cfRule type="expression" dxfId="90" priority="107">
      <formula>O20=""</formula>
    </cfRule>
  </conditionalFormatting>
  <conditionalFormatting sqref="P21">
    <cfRule type="expression" dxfId="89" priority="106">
      <formula>O21=""</formula>
    </cfRule>
  </conditionalFormatting>
  <conditionalFormatting sqref="P22">
    <cfRule type="expression" dxfId="88" priority="105">
      <formula>O22=""</formula>
    </cfRule>
  </conditionalFormatting>
  <conditionalFormatting sqref="G7">
    <cfRule type="expression" dxfId="87" priority="104">
      <formula>G7=""</formula>
    </cfRule>
  </conditionalFormatting>
  <conditionalFormatting sqref="G8">
    <cfRule type="expression" dxfId="86" priority="103">
      <formula>G8=""</formula>
    </cfRule>
  </conditionalFormatting>
  <conditionalFormatting sqref="G9">
    <cfRule type="expression" dxfId="85" priority="102">
      <formula>G9=""</formula>
    </cfRule>
  </conditionalFormatting>
  <conditionalFormatting sqref="G10">
    <cfRule type="expression" dxfId="84" priority="101">
      <formula>G10=""</formula>
    </cfRule>
  </conditionalFormatting>
  <conditionalFormatting sqref="G11">
    <cfRule type="expression" dxfId="83" priority="100">
      <formula>G11=""</formula>
    </cfRule>
  </conditionalFormatting>
  <conditionalFormatting sqref="G13">
    <cfRule type="expression" dxfId="82" priority="99">
      <formula>G13=""</formula>
    </cfRule>
  </conditionalFormatting>
  <conditionalFormatting sqref="G14">
    <cfRule type="expression" dxfId="81" priority="98">
      <formula>G14=""</formula>
    </cfRule>
  </conditionalFormatting>
  <conditionalFormatting sqref="G15">
    <cfRule type="expression" dxfId="80" priority="97">
      <formula>G15=""</formula>
    </cfRule>
  </conditionalFormatting>
  <conditionalFormatting sqref="G16">
    <cfRule type="expression" dxfId="79" priority="96">
      <formula>G16=""</formula>
    </cfRule>
  </conditionalFormatting>
  <conditionalFormatting sqref="G17">
    <cfRule type="expression" dxfId="78" priority="95">
      <formula>G17=""</formula>
    </cfRule>
  </conditionalFormatting>
  <conditionalFormatting sqref="G19">
    <cfRule type="expression" dxfId="77" priority="94">
      <formula>G19=""</formula>
    </cfRule>
  </conditionalFormatting>
  <conditionalFormatting sqref="G20">
    <cfRule type="expression" dxfId="76" priority="93">
      <formula>G20=""</formula>
    </cfRule>
  </conditionalFormatting>
  <conditionalFormatting sqref="G21">
    <cfRule type="expression" dxfId="75" priority="92">
      <formula>G21=""</formula>
    </cfRule>
  </conditionalFormatting>
  <conditionalFormatting sqref="G22">
    <cfRule type="expression" dxfId="74" priority="91">
      <formula>G22=""</formula>
    </cfRule>
  </conditionalFormatting>
  <conditionalFormatting sqref="L6">
    <cfRule type="expression" dxfId="73" priority="90">
      <formula>L6=""</formula>
    </cfRule>
  </conditionalFormatting>
  <conditionalFormatting sqref="L7">
    <cfRule type="expression" dxfId="72" priority="89">
      <formula>L7=""</formula>
    </cfRule>
  </conditionalFormatting>
  <conditionalFormatting sqref="L8">
    <cfRule type="expression" dxfId="71" priority="88">
      <formula>L8=""</formula>
    </cfRule>
  </conditionalFormatting>
  <conditionalFormatting sqref="L9">
    <cfRule type="expression" dxfId="70" priority="87">
      <formula>L9=""</formula>
    </cfRule>
  </conditionalFormatting>
  <conditionalFormatting sqref="L10">
    <cfRule type="expression" dxfId="69" priority="86">
      <formula>L10=""</formula>
    </cfRule>
  </conditionalFormatting>
  <conditionalFormatting sqref="L11">
    <cfRule type="expression" dxfId="68" priority="85">
      <formula>L11=""</formula>
    </cfRule>
  </conditionalFormatting>
  <conditionalFormatting sqref="L13">
    <cfRule type="expression" dxfId="67" priority="84">
      <formula>L13=""</formula>
    </cfRule>
  </conditionalFormatting>
  <conditionalFormatting sqref="L14">
    <cfRule type="expression" dxfId="66" priority="83">
      <formula>L14=""</formula>
    </cfRule>
  </conditionalFormatting>
  <conditionalFormatting sqref="L15">
    <cfRule type="expression" dxfId="65" priority="82">
      <formula>L15=""</formula>
    </cfRule>
  </conditionalFormatting>
  <conditionalFormatting sqref="L16">
    <cfRule type="expression" dxfId="64" priority="81">
      <formula>L16=""</formula>
    </cfRule>
  </conditionalFormatting>
  <conditionalFormatting sqref="L17">
    <cfRule type="expression" dxfId="63" priority="80">
      <formula>L17=""</formula>
    </cfRule>
  </conditionalFormatting>
  <conditionalFormatting sqref="L19">
    <cfRule type="expression" dxfId="62" priority="79">
      <formula>L19=""</formula>
    </cfRule>
  </conditionalFormatting>
  <conditionalFormatting sqref="L20">
    <cfRule type="expression" dxfId="61" priority="78">
      <formula>L20=""</formula>
    </cfRule>
  </conditionalFormatting>
  <conditionalFormatting sqref="L21">
    <cfRule type="expression" dxfId="60" priority="77">
      <formula>L21=""</formula>
    </cfRule>
  </conditionalFormatting>
  <conditionalFormatting sqref="L22">
    <cfRule type="expression" dxfId="59" priority="76">
      <formula>L22=""</formula>
    </cfRule>
  </conditionalFormatting>
  <conditionalFormatting sqref="Q6">
    <cfRule type="expression" dxfId="58" priority="75">
      <formula>Q6=""</formula>
    </cfRule>
  </conditionalFormatting>
  <conditionalFormatting sqref="Q7">
    <cfRule type="expression" dxfId="57" priority="74">
      <formula>Q7=""</formula>
    </cfRule>
  </conditionalFormatting>
  <conditionalFormatting sqref="Q8">
    <cfRule type="expression" dxfId="56" priority="73">
      <formula>Q8=""</formula>
    </cfRule>
  </conditionalFormatting>
  <conditionalFormatting sqref="Q9">
    <cfRule type="expression" dxfId="55" priority="72">
      <formula>Q9=""</formula>
    </cfRule>
  </conditionalFormatting>
  <conditionalFormatting sqref="Q10">
    <cfRule type="expression" dxfId="54" priority="71">
      <formula>Q10=""</formula>
    </cfRule>
  </conditionalFormatting>
  <conditionalFormatting sqref="Q11">
    <cfRule type="expression" dxfId="53" priority="70">
      <formula>Q11=""</formula>
    </cfRule>
  </conditionalFormatting>
  <conditionalFormatting sqref="Q13">
    <cfRule type="expression" dxfId="52" priority="69">
      <formula>Q13=""</formula>
    </cfRule>
  </conditionalFormatting>
  <conditionalFormatting sqref="Q15">
    <cfRule type="expression" dxfId="51" priority="68">
      <formula>Q15=""</formula>
    </cfRule>
  </conditionalFormatting>
  <conditionalFormatting sqref="Q14">
    <cfRule type="expression" dxfId="50" priority="67">
      <formula>Q14=""</formula>
    </cfRule>
  </conditionalFormatting>
  <conditionalFormatting sqref="Q16">
    <cfRule type="expression" dxfId="49" priority="66">
      <formula>Q16=""</formula>
    </cfRule>
  </conditionalFormatting>
  <conditionalFormatting sqref="Q17">
    <cfRule type="expression" dxfId="48" priority="65">
      <formula>Q17=""</formula>
    </cfRule>
  </conditionalFormatting>
  <conditionalFormatting sqref="Q19">
    <cfRule type="expression" dxfId="47" priority="64">
      <formula>Q19=""</formula>
    </cfRule>
  </conditionalFormatting>
  <conditionalFormatting sqref="Q21">
    <cfRule type="expression" dxfId="46" priority="63">
      <formula>Q21=""</formula>
    </cfRule>
  </conditionalFormatting>
  <conditionalFormatting sqref="Q20">
    <cfRule type="expression" dxfId="45" priority="62">
      <formula>Q20=""</formula>
    </cfRule>
  </conditionalFormatting>
  <conditionalFormatting sqref="Q22">
    <cfRule type="expression" dxfId="44" priority="61">
      <formula>Q22=""</formula>
    </cfRule>
  </conditionalFormatting>
  <conditionalFormatting sqref="H30">
    <cfRule type="expression" dxfId="43" priority="50">
      <formula>G30=""</formula>
    </cfRule>
  </conditionalFormatting>
  <conditionalFormatting sqref="H29">
    <cfRule type="expression" dxfId="42" priority="49">
      <formula>G29=""</formula>
    </cfRule>
  </conditionalFormatting>
  <conditionalFormatting sqref="H28">
    <cfRule type="expression" dxfId="41" priority="48">
      <formula>G28=""</formula>
    </cfRule>
  </conditionalFormatting>
  <conditionalFormatting sqref="C30:C31">
    <cfRule type="expression" dxfId="40" priority="47">
      <formula>B30=""</formula>
    </cfRule>
  </conditionalFormatting>
  <conditionalFormatting sqref="C29">
    <cfRule type="expression" dxfId="39" priority="46">
      <formula>B29=""</formula>
    </cfRule>
  </conditionalFormatting>
  <conditionalFormatting sqref="C28">
    <cfRule type="expression" dxfId="38" priority="45">
      <formula>B28=""</formula>
    </cfRule>
  </conditionalFormatting>
  <conditionalFormatting sqref="D24">
    <cfRule type="expression" dxfId="37" priority="44">
      <formula>C24=""</formula>
    </cfRule>
  </conditionalFormatting>
  <conditionalFormatting sqref="C24">
    <cfRule type="expression" dxfId="36" priority="38">
      <formula>C24=""</formula>
    </cfRule>
  </conditionalFormatting>
  <conditionalFormatting sqref="C25">
    <cfRule type="expression" dxfId="35" priority="37">
      <formula>C25=""</formula>
    </cfRule>
  </conditionalFormatting>
  <conditionalFormatting sqref="H24">
    <cfRule type="expression" dxfId="34" priority="36">
      <formula>H24=""</formula>
    </cfRule>
  </conditionalFormatting>
  <conditionalFormatting sqref="H25">
    <cfRule type="expression" dxfId="33" priority="35">
      <formula>H25=""</formula>
    </cfRule>
  </conditionalFormatting>
  <conditionalFormatting sqref="M25">
    <cfRule type="expression" dxfId="32" priority="34">
      <formula>M25=""</formula>
    </cfRule>
  </conditionalFormatting>
  <conditionalFormatting sqref="M24">
    <cfRule type="expression" dxfId="31" priority="33">
      <formula>M24=""</formula>
    </cfRule>
  </conditionalFormatting>
  <conditionalFormatting sqref="F24">
    <cfRule type="expression" dxfId="30" priority="32">
      <formula>E24=""</formula>
    </cfRule>
  </conditionalFormatting>
  <conditionalFormatting sqref="K24">
    <cfRule type="expression" dxfId="29" priority="30">
      <formula>J24=""</formula>
    </cfRule>
  </conditionalFormatting>
  <conditionalFormatting sqref="K25">
    <cfRule type="expression" dxfId="28" priority="29">
      <formula>J25=""</formula>
    </cfRule>
  </conditionalFormatting>
  <conditionalFormatting sqref="P24">
    <cfRule type="expression" dxfId="27" priority="28">
      <formula>O24=""</formula>
    </cfRule>
  </conditionalFormatting>
  <conditionalFormatting sqref="P25">
    <cfRule type="expression" dxfId="26" priority="27">
      <formula>O25=""</formula>
    </cfRule>
  </conditionalFormatting>
  <conditionalFormatting sqref="G24">
    <cfRule type="expression" dxfId="25" priority="26">
      <formula>G24=""</formula>
    </cfRule>
  </conditionalFormatting>
  <conditionalFormatting sqref="G25">
    <cfRule type="expression" dxfId="24" priority="25">
      <formula>G25=""</formula>
    </cfRule>
  </conditionalFormatting>
  <conditionalFormatting sqref="L24">
    <cfRule type="expression" dxfId="23" priority="24">
      <formula>L24=""</formula>
    </cfRule>
  </conditionalFormatting>
  <conditionalFormatting sqref="L25">
    <cfRule type="expression" dxfId="22" priority="23">
      <formula>L25=""</formula>
    </cfRule>
  </conditionalFormatting>
  <conditionalFormatting sqref="Q24">
    <cfRule type="expression" dxfId="21" priority="22">
      <formula>Q24=""</formula>
    </cfRule>
  </conditionalFormatting>
  <conditionalFormatting sqref="Q25">
    <cfRule type="expression" dxfId="20" priority="21">
      <formula>Q25=""</formula>
    </cfRule>
  </conditionalFormatting>
  <conditionalFormatting sqref="F25">
    <cfRule type="expression" dxfId="19" priority="20">
      <formula>E25=""</formula>
    </cfRule>
  </conditionalFormatting>
  <conditionalFormatting sqref="D25">
    <cfRule type="expression" dxfId="18" priority="19">
      <formula>C25=""</formula>
    </cfRule>
  </conditionalFormatting>
  <conditionalFormatting sqref="I24">
    <cfRule type="expression" dxfId="17" priority="18">
      <formula>H24=""</formula>
    </cfRule>
  </conditionalFormatting>
  <conditionalFormatting sqref="I25">
    <cfRule type="expression" dxfId="16" priority="17">
      <formula>H25=""</formula>
    </cfRule>
  </conditionalFormatting>
  <conditionalFormatting sqref="N24">
    <cfRule type="expression" dxfId="15" priority="16">
      <formula>M24=""</formula>
    </cfRule>
  </conditionalFormatting>
  <conditionalFormatting sqref="N25">
    <cfRule type="expression" dxfId="14" priority="15">
      <formula>M25=""</formula>
    </cfRule>
  </conditionalFormatting>
  <conditionalFormatting sqref="D29">
    <cfRule type="expression" dxfId="13" priority="14">
      <formula>C29=""</formula>
    </cfRule>
  </conditionalFormatting>
  <conditionalFormatting sqref="D30">
    <cfRule type="expression" dxfId="12" priority="13">
      <formula>C30=""</formula>
    </cfRule>
  </conditionalFormatting>
  <conditionalFormatting sqref="D31">
    <cfRule type="expression" dxfId="11" priority="12">
      <formula>C31=""</formula>
    </cfRule>
  </conditionalFormatting>
  <conditionalFormatting sqref="I28">
    <cfRule type="expression" dxfId="10" priority="11">
      <formula>H28=""</formula>
    </cfRule>
  </conditionalFormatting>
  <conditionalFormatting sqref="I29">
    <cfRule type="expression" dxfId="9" priority="10">
      <formula>H29=""</formula>
    </cfRule>
  </conditionalFormatting>
  <conditionalFormatting sqref="I30">
    <cfRule type="expression" dxfId="8" priority="9">
      <formula>H30=""</formula>
    </cfRule>
  </conditionalFormatting>
  <conditionalFormatting sqref="I31">
    <cfRule type="expression" dxfId="7" priority="8">
      <formula>H31=""</formula>
    </cfRule>
  </conditionalFormatting>
  <conditionalFormatting sqref="N28">
    <cfRule type="expression" dxfId="6" priority="7">
      <formula>M28=""</formula>
    </cfRule>
  </conditionalFormatting>
  <conditionalFormatting sqref="N29">
    <cfRule type="expression" dxfId="5" priority="6">
      <formula>M29=""</formula>
    </cfRule>
  </conditionalFormatting>
  <conditionalFormatting sqref="N30">
    <cfRule type="expression" dxfId="4" priority="5">
      <formula>M30=""</formula>
    </cfRule>
  </conditionalFormatting>
  <conditionalFormatting sqref="N31">
    <cfRule type="expression" dxfId="3" priority="4">
      <formula>M31=""</formula>
    </cfRule>
  </conditionalFormatting>
  <conditionalFormatting sqref="H31">
    <cfRule type="expression" dxfId="2" priority="3">
      <formula>G31=""</formula>
    </cfRule>
  </conditionalFormatting>
  <conditionalFormatting sqref="K28:K31">
    <cfRule type="expression" dxfId="1" priority="2">
      <formula>J28=""</formula>
    </cfRule>
  </conditionalFormatting>
  <conditionalFormatting sqref="P28:P31">
    <cfRule type="expression" dxfId="0" priority="1">
      <formula>O28=""</formula>
    </cfRule>
  </conditionalFormatting>
  <pageMargins left="0.7" right="0.7" top="0.75" bottom="0.75" header="0.3" footer="0.3"/>
  <pageSetup orientation="portrait" horizontalDpi="300" verticalDpi="30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1E554930-30D3-2F4A-A46E-4A09982F413F}">
          <x14:formula1>
            <xm:f>Ref!$C$9:$C$14</xm:f>
          </x14:formula1>
          <xm:sqref>D6:D11 I6:I11 N6:N11</xm:sqref>
        </x14:dataValidation>
        <x14:dataValidation type="list" allowBlank="1" showInputMessage="1" showErrorMessage="1" xr:uid="{D5EA956D-EBF3-204A-AC6C-28620523466D}">
          <x14:formula1>
            <xm:f>Ref!$C$9:$C$13</xm:f>
          </x14:formula1>
          <xm:sqref>D13:D17 I13:I17 N13:N17</xm:sqref>
        </x14:dataValidation>
        <x14:dataValidation type="list" allowBlank="1" showInputMessage="1" showErrorMessage="1" xr:uid="{BADE2D2F-04AB-2040-8866-AA23C65833B3}">
          <x14:formula1>
            <xm:f>Ref!$C$9:$C$12</xm:f>
          </x14:formula1>
          <xm:sqref>I19:I22 D19:D22 N19:N22 D28:D31 I28:I31 N28:N31</xm:sqref>
        </x14:dataValidation>
        <x14:dataValidation type="list" allowBlank="1" showInputMessage="1" showErrorMessage="1" xr:uid="{A894754F-A4E6-4747-A837-1C996154CAB6}">
          <x14:formula1>
            <xm:f>Ref!$C$9:$C$10</xm:f>
          </x14:formula1>
          <xm:sqref>D24:D25 I24:I25 N24:N25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B1:E14"/>
  <sheetViews>
    <sheetView workbookViewId="0">
      <selection activeCell="C12" sqref="C12"/>
    </sheetView>
  </sheetViews>
  <sheetFormatPr baseColWidth="10" defaultColWidth="8.83203125" defaultRowHeight="15" x14ac:dyDescent="0.2"/>
  <cols>
    <col min="3" max="3" width="22.33203125" customWidth="1"/>
    <col min="5" max="5" width="21.6640625" customWidth="1"/>
  </cols>
  <sheetData>
    <row r="1" spans="2:5" x14ac:dyDescent="0.2">
      <c r="E1" s="195" t="s">
        <v>22</v>
      </c>
    </row>
    <row r="2" spans="2:5" ht="16" x14ac:dyDescent="0.2">
      <c r="B2" s="193" t="s">
        <v>12</v>
      </c>
      <c r="C2" s="194"/>
      <c r="E2" s="195"/>
    </row>
    <row r="3" spans="2:5" x14ac:dyDescent="0.2">
      <c r="B3" s="7">
        <v>4</v>
      </c>
      <c r="C3" s="8" t="s">
        <v>13</v>
      </c>
      <c r="E3" s="11" t="s">
        <v>23</v>
      </c>
    </row>
    <row r="4" spans="2:5" x14ac:dyDescent="0.2">
      <c r="B4" s="7">
        <v>3</v>
      </c>
      <c r="C4" s="8" t="s">
        <v>14</v>
      </c>
      <c r="E4" s="11" t="s">
        <v>24</v>
      </c>
    </row>
    <row r="5" spans="2:5" x14ac:dyDescent="0.2">
      <c r="B5" s="7">
        <v>2</v>
      </c>
      <c r="C5" s="8" t="s">
        <v>15</v>
      </c>
    </row>
    <row r="6" spans="2:5" x14ac:dyDescent="0.2">
      <c r="B6" s="7">
        <v>1</v>
      </c>
      <c r="C6" s="8" t="s">
        <v>16</v>
      </c>
    </row>
    <row r="7" spans="2:5" x14ac:dyDescent="0.2">
      <c r="B7" s="7">
        <v>0</v>
      </c>
      <c r="C7" s="8" t="s">
        <v>17</v>
      </c>
    </row>
    <row r="9" spans="2:5" x14ac:dyDescent="0.2">
      <c r="B9" s="57">
        <v>6</v>
      </c>
      <c r="C9" s="56" t="s">
        <v>105</v>
      </c>
    </row>
    <row r="10" spans="2:5" x14ac:dyDescent="0.2">
      <c r="B10" s="57">
        <v>5</v>
      </c>
      <c r="C10" s="56" t="s">
        <v>106</v>
      </c>
    </row>
    <row r="11" spans="2:5" x14ac:dyDescent="0.2">
      <c r="B11" s="57">
        <v>4</v>
      </c>
      <c r="C11" s="56" t="s">
        <v>107</v>
      </c>
    </row>
    <row r="12" spans="2:5" x14ac:dyDescent="0.2">
      <c r="B12" s="57">
        <v>3</v>
      </c>
      <c r="C12" s="56" t="s">
        <v>108</v>
      </c>
    </row>
    <row r="13" spans="2:5" x14ac:dyDescent="0.2">
      <c r="B13" s="57">
        <v>2</v>
      </c>
      <c r="C13" s="56" t="s">
        <v>109</v>
      </c>
    </row>
    <row r="14" spans="2:5" x14ac:dyDescent="0.2">
      <c r="B14" s="57">
        <v>1</v>
      </c>
      <c r="C14" s="56" t="s">
        <v>133</v>
      </c>
    </row>
  </sheetData>
  <mergeCells count="2">
    <mergeCell ref="B2:C2"/>
    <mergeCell ref="E1: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C9FB335CB91504A9C0DE1FF1E5E9BD5" ma:contentTypeVersion="13" ma:contentTypeDescription="Create a new document." ma:contentTypeScope="" ma:versionID="293a278c9a35158981a2e32ae1ad560c">
  <xsd:schema xmlns:xsd="http://www.w3.org/2001/XMLSchema" xmlns:xs="http://www.w3.org/2001/XMLSchema" xmlns:p="http://schemas.microsoft.com/office/2006/metadata/properties" xmlns:ns3="06df5048-867f-4daa-a81e-d8977241384a" xmlns:ns4="7fc97f71-6846-4cd7-b677-7edc0b2a7e56" targetNamespace="http://schemas.microsoft.com/office/2006/metadata/properties" ma:root="true" ma:fieldsID="19bf5b126f2f286a07384ea08352ec37" ns3:_="" ns4:_="">
    <xsd:import namespace="06df5048-867f-4daa-a81e-d8977241384a"/>
    <xsd:import namespace="7fc97f71-6846-4cd7-b677-7edc0b2a7e5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df5048-867f-4daa-a81e-d897724138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fc97f71-6846-4cd7-b677-7edc0b2a7e56"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8B1730-08F0-4907-9260-6D66EC733ECB}">
  <ds:schemaRefs>
    <ds:schemaRef ds:uri="06df5048-867f-4daa-a81e-d8977241384a"/>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7fc97f71-6846-4cd7-b677-7edc0b2a7e56"/>
    <ds:schemaRef ds:uri="http://www.w3.org/XML/1998/namespace"/>
    <ds:schemaRef ds:uri="http://purl.org/dc/dcmitype/"/>
  </ds:schemaRefs>
</ds:datastoreItem>
</file>

<file path=customXml/itemProps2.xml><?xml version="1.0" encoding="utf-8"?>
<ds:datastoreItem xmlns:ds="http://schemas.openxmlformats.org/officeDocument/2006/customXml" ds:itemID="{1D6EC46C-AC67-45CB-A2FA-622363DB1F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df5048-867f-4daa-a81e-d8977241384a"/>
    <ds:schemaRef ds:uri="7fc97f71-6846-4cd7-b677-7edc0b2a7e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6B5F5B-5AE3-456A-A3F8-D5F696A5FF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15</vt:i4>
      </vt:variant>
    </vt:vector>
  </HeadingPairs>
  <TitlesOfParts>
    <vt:vector size="15" baseType="lpstr">
      <vt:lpstr>Guide</vt:lpstr>
      <vt:lpstr>1st Project MSA</vt:lpstr>
      <vt:lpstr>2nd Project MSA</vt:lpstr>
      <vt:lpstr>3rd Project MSA</vt:lpstr>
      <vt:lpstr>1st Partner MSA</vt:lpstr>
      <vt:lpstr>2nd Partner MSA</vt:lpstr>
      <vt:lpstr>3rd Partner MSA</vt:lpstr>
      <vt:lpstr>1st Data Ver</vt:lpstr>
      <vt:lpstr>2nd Data Ver</vt:lpstr>
      <vt:lpstr>3rd Data Ver</vt:lpstr>
      <vt:lpstr>1st GDPR</vt:lpstr>
      <vt:lpstr>2nd GDPR</vt:lpstr>
      <vt:lpstr>3rd GDPR</vt:lpstr>
      <vt:lpstr>ResultsDashboard</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Bikara, Innocent</dc:creator>
  <cp:lastModifiedBy>Microsoft Office User</cp:lastModifiedBy>
  <dcterms:created xsi:type="dcterms:W3CDTF">2020-07-05T09:31:17Z</dcterms:created>
  <dcterms:modified xsi:type="dcterms:W3CDTF">2020-11-24T11:56:05Z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0x0101007C9FB335CB91504A9C0DE1FF1E5E9BD5</vt:lpwstr>
  </property>
</Properties>
</file>