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/>
  <bookViews>
    <workbookView xWindow="0" yWindow="0" windowWidth="22260" windowHeight="12645"/>
  </bookViews>
  <sheets>
    <sheet name="Cooperators" sheetId="1" r:id="rId1"/>
    <sheet name="Cultivars" sheetId="2" r:id="rId2"/>
    <sheet name="Selected" sheetId="3" r:id="rId3"/>
    <sheet name="Heading Days" sheetId="7" r:id="rId4"/>
    <sheet name="Plant Height" sheetId="4" r:id="rId5"/>
    <sheet name="Yield" sheetId="5" r:id="rId6"/>
    <sheet name="Diseases" sheetId="8" r:id="rId7"/>
    <sheet name="Miscellaneous" sheetId="6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0" i="5" l="1"/>
  <c r="E80" i="5"/>
  <c r="C80" i="5"/>
  <c r="H6" i="5" l="1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5" i="5"/>
  <c r="F80" i="3" l="1"/>
  <c r="E80" i="3"/>
  <c r="D80" i="3"/>
  <c r="C80" i="3"/>
  <c r="F6" i="5" l="1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5" i="5"/>
  <c r="M80" i="7" l="1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5" i="7"/>
  <c r="K80" i="7" l="1"/>
  <c r="I80" i="7"/>
  <c r="G80" i="7"/>
  <c r="E80" i="7"/>
  <c r="C80" i="7"/>
  <c r="L79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9" i="7"/>
  <c r="L70" i="7"/>
  <c r="L71" i="7"/>
  <c r="L72" i="7"/>
  <c r="L73" i="7"/>
  <c r="L74" i="7"/>
  <c r="L75" i="7"/>
  <c r="L76" i="7"/>
  <c r="L77" i="7"/>
  <c r="L78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F9" i="7"/>
  <c r="F12" i="7"/>
  <c r="F14" i="7"/>
  <c r="F15" i="7"/>
  <c r="F16" i="7"/>
  <c r="F18" i="7"/>
  <c r="F19" i="7"/>
  <c r="F20" i="7"/>
  <c r="F28" i="7"/>
  <c r="F29" i="7"/>
  <c r="F33" i="7"/>
  <c r="F35" i="7"/>
  <c r="F36" i="7"/>
  <c r="F38" i="7"/>
  <c r="F45" i="7"/>
  <c r="F48" i="7"/>
  <c r="F50" i="7"/>
  <c r="F51" i="7"/>
  <c r="F52" i="7"/>
  <c r="F56" i="7"/>
  <c r="F57" i="7"/>
  <c r="F58" i="7"/>
  <c r="F60" i="7"/>
  <c r="F63" i="7"/>
  <c r="F65" i="7"/>
  <c r="F67" i="7"/>
  <c r="F68" i="7"/>
  <c r="F71" i="7"/>
  <c r="F72" i="7"/>
  <c r="F73" i="7"/>
  <c r="F74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I80" i="4"/>
  <c r="G80" i="4"/>
  <c r="E80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C80" i="4"/>
  <c r="D79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F9" i="3" l="1"/>
  <c r="F11" i="3"/>
  <c r="F18" i="3"/>
  <c r="F26" i="3"/>
  <c r="F30" i="3"/>
  <c r="F37" i="3"/>
  <c r="F38" i="3"/>
  <c r="F41" i="3"/>
  <c r="F44" i="3"/>
  <c r="F45" i="3"/>
  <c r="F49" i="3"/>
  <c r="F52" i="3"/>
  <c r="F53" i="3"/>
  <c r="F54" i="3"/>
  <c r="F55" i="3"/>
  <c r="F58" i="3"/>
  <c r="F59" i="3"/>
  <c r="F60" i="3"/>
  <c r="F62" i="3"/>
  <c r="F63" i="3"/>
  <c r="F64" i="3"/>
  <c r="F65" i="3"/>
  <c r="F66" i="3"/>
  <c r="F68" i="3"/>
  <c r="F71" i="3"/>
  <c r="F75" i="3"/>
  <c r="F77" i="3"/>
  <c r="F5" i="3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L64" i="4" s="1"/>
  <c r="K65" i="4"/>
  <c r="K66" i="4"/>
  <c r="K67" i="4"/>
  <c r="K68" i="4"/>
  <c r="K69" i="4"/>
  <c r="K70" i="4"/>
  <c r="K71" i="4"/>
  <c r="K72" i="4"/>
  <c r="L72" i="4" s="1"/>
  <c r="K73" i="4"/>
  <c r="K74" i="4"/>
  <c r="K75" i="4"/>
  <c r="K76" i="4"/>
  <c r="K77" i="4"/>
  <c r="K78" i="4"/>
  <c r="K79" i="4"/>
  <c r="K5" i="4"/>
  <c r="L78" i="4" l="1"/>
  <c r="L62" i="4"/>
  <c r="L46" i="4"/>
  <c r="L38" i="4"/>
  <c r="L30" i="4"/>
  <c r="L22" i="4"/>
  <c r="L8" i="4"/>
  <c r="K80" i="4"/>
  <c r="L70" i="4"/>
  <c r="L54" i="4"/>
  <c r="L60" i="4"/>
  <c r="L52" i="4"/>
  <c r="L44" i="4"/>
  <c r="L36" i="4"/>
  <c r="L28" i="4"/>
  <c r="L20" i="4"/>
  <c r="L75" i="4"/>
  <c r="L67" i="4"/>
  <c r="L59" i="4"/>
  <c r="L51" i="4"/>
  <c r="L43" i="4"/>
  <c r="L35" i="4"/>
  <c r="L27" i="4"/>
  <c r="L19" i="4"/>
  <c r="L76" i="4"/>
  <c r="L74" i="4"/>
  <c r="L66" i="4"/>
  <c r="L58" i="4"/>
  <c r="L50" i="4"/>
  <c r="L42" i="4"/>
  <c r="L34" i="4"/>
  <c r="L26" i="4"/>
  <c r="L21" i="4"/>
  <c r="L68" i="4"/>
  <c r="L73" i="4"/>
  <c r="L65" i="4"/>
  <c r="L57" i="4"/>
  <c r="L49" i="4"/>
  <c r="L41" i="4"/>
  <c r="L33" i="4"/>
  <c r="L25" i="4"/>
  <c r="L12" i="4"/>
  <c r="L56" i="4"/>
  <c r="L48" i="4"/>
  <c r="L40" i="4"/>
  <c r="L32" i="4"/>
  <c r="L24" i="4"/>
  <c r="L16" i="4"/>
  <c r="L79" i="4"/>
  <c r="L71" i="4"/>
  <c r="L63" i="4"/>
  <c r="L55" i="4"/>
  <c r="L47" i="4"/>
  <c r="L39" i="4"/>
  <c r="L31" i="4"/>
  <c r="L23" i="4"/>
  <c r="L15" i="4"/>
  <c r="L7" i="4"/>
  <c r="L14" i="4"/>
  <c r="L6" i="4"/>
  <c r="L61" i="4"/>
  <c r="L29" i="4"/>
  <c r="L11" i="4"/>
  <c r="L37" i="4"/>
  <c r="L18" i="4"/>
  <c r="L10" i="4"/>
  <c r="L77" i="4"/>
  <c r="L53" i="4"/>
  <c r="L13" i="4"/>
  <c r="L17" i="4"/>
  <c r="L9" i="4"/>
  <c r="L69" i="4"/>
  <c r="L45" i="4"/>
  <c r="L5" i="4"/>
  <c r="D5" i="7"/>
  <c r="J5" i="7"/>
  <c r="F8" i="7"/>
  <c r="L5" i="7"/>
  <c r="H5" i="7"/>
  <c r="D5" i="4"/>
  <c r="H5" i="4"/>
  <c r="F5" i="4"/>
  <c r="J5" i="4"/>
</calcChain>
</file>

<file path=xl/sharedStrings.xml><?xml version="1.0" encoding="utf-8"?>
<sst xmlns="http://schemas.openxmlformats.org/spreadsheetml/2006/main" count="1858" uniqueCount="408">
  <si>
    <t>16NURSERY</t>
  </si>
  <si>
    <t>ACCNO</t>
  </si>
  <si>
    <t>16ENTRY</t>
  </si>
  <si>
    <t>CNAME</t>
  </si>
  <si>
    <t>CID</t>
  </si>
  <si>
    <t>SELHX</t>
  </si>
  <si>
    <t>OC</t>
  </si>
  <si>
    <t>15NURSERY</t>
  </si>
  <si>
    <t>15ENTRY</t>
  </si>
  <si>
    <t>CBUNT-RES</t>
  </si>
  <si>
    <t>020211</t>
  </si>
  <si>
    <t>MUFITBEY</t>
  </si>
  <si>
    <t>CHECK-R</t>
  </si>
  <si>
    <t>TCI</t>
  </si>
  <si>
    <t>15CBUNT-RSET</t>
  </si>
  <si>
    <t>NACIBEY</t>
  </si>
  <si>
    <t>GEREK 79</t>
  </si>
  <si>
    <t>CHECK-S</t>
  </si>
  <si>
    <t>TR-ESK</t>
  </si>
  <si>
    <t>PBW343*2/KUKUN//ATAY/GALVEZ87/3/ATAY/GALVEZ87</t>
  </si>
  <si>
    <t>TCI052034</t>
  </si>
  <si>
    <t xml:space="preserve"> -0SE-0E-0YC -050E -1YK -0E</t>
  </si>
  <si>
    <t>87-461 a 63-555//SAULESKU #26/PARUS/3/AGRI/NAC//ATTILA</t>
  </si>
  <si>
    <t>TCI052154</t>
  </si>
  <si>
    <t xml:space="preserve"> -0SE-0E -0YC-050E -5YK -0E</t>
  </si>
  <si>
    <t>ORKINOS-1/SUNR23//SONMEZ</t>
  </si>
  <si>
    <t>TCI052470</t>
  </si>
  <si>
    <t>ATAY/GALVEZ87/6/TAST/SPRW/4/ROM-TAST/BON/3/DIBO//SU92/CI13645/5/F130L1.12</t>
  </si>
  <si>
    <t>TCI051335</t>
  </si>
  <si>
    <t xml:space="preserve"> -0SE-0E -0YC-050E -8YK -0E</t>
  </si>
  <si>
    <t>MADSEN/MALCOLM//ZARGANA-9/3/BURBOT-6</t>
  </si>
  <si>
    <t>TCI052383</t>
  </si>
  <si>
    <t xml:space="preserve"> -0SE-0E -0YC-050E -3YK -0E</t>
  </si>
  <si>
    <t>RINA-6/ORKINOS-7</t>
  </si>
  <si>
    <t>TCI051257</t>
  </si>
  <si>
    <t>SAULESKU #44/TR810200//GRISET-4</t>
  </si>
  <si>
    <t>TCI051373</t>
  </si>
  <si>
    <t xml:space="preserve"> -0SE-0E -0YC-050E -15YK -0E</t>
  </si>
  <si>
    <t>ATTILA/BABAX//PASTOR/4/TAST/SPRW//ZAR/3/ATAY/GALVEZ87</t>
  </si>
  <si>
    <t>TCI071031</t>
  </si>
  <si>
    <t xml:space="preserve"> -0SE-0E -3YA -0E</t>
  </si>
  <si>
    <t>BURBOT-4/3/OMBUL/ALAMO//MV11</t>
  </si>
  <si>
    <t>TCI041286</t>
  </si>
  <si>
    <t>-0SE-0E-050YA-050E-5YK-0E</t>
  </si>
  <si>
    <t>FRTL//AGRI/NAC/3/BONITO-36/4/ERIT58-87//KS82W409/SPN/3/KRC66/SERI</t>
  </si>
  <si>
    <t>TCI042042</t>
  </si>
  <si>
    <t>-0SE-0E-050YA-050E-3E-0E</t>
  </si>
  <si>
    <t>GUN91/MNCH*2//T-2003</t>
  </si>
  <si>
    <t>TCI042654</t>
  </si>
  <si>
    <t>-0SE-0E-050YA-050E-8E-0E</t>
  </si>
  <si>
    <t>KRASNODAR/FRTL/6/NGDA146/4/YMH/TOB//MCD/3/LIRA/5/F130L1.12</t>
  </si>
  <si>
    <t>TCI041237</t>
  </si>
  <si>
    <t>-0SE-0E-050YA-050E-10YK-0E</t>
  </si>
  <si>
    <t>TJB368-251/BUC//SMUT1590-165/3/KS7866-15/ORS8425/4/NE87U119/CHAM6//1D13.1/MLT</t>
  </si>
  <si>
    <t>TCI041230</t>
  </si>
  <si>
    <t>-0SE-0E-050YA-050E-11E-0E</t>
  </si>
  <si>
    <t>SHARK/F4105W2.1//AUS 4930.7/2*PASTOR/3/ORKINOS-1</t>
  </si>
  <si>
    <t>TCI042632</t>
  </si>
  <si>
    <t>-0SE-0E-050YA-050E-9YK-0E</t>
  </si>
  <si>
    <t>GANSU-1/3/AUS GS50AT34/SUNCO//CUNNINGHAM/4/ORKINOS-1</t>
  </si>
  <si>
    <t>TCI042644</t>
  </si>
  <si>
    <t>-0SE-0E-050YA-050E-1YK-0E</t>
  </si>
  <si>
    <t>BURBOT-4/3/OMBUL/A1AMO//MV11</t>
  </si>
  <si>
    <t>KUPAVA/BURBOT-4//PYN/2*BAU</t>
  </si>
  <si>
    <t>TCI042167</t>
  </si>
  <si>
    <t>DE9/MERCAN-2</t>
  </si>
  <si>
    <t>TC1021327</t>
  </si>
  <si>
    <t>-0E-0E-1E-0E-4YA-0E-3E-0E</t>
  </si>
  <si>
    <t>362K2.111//TX71A1039.VI*3/AMI/3/ES14/130L1.12//MNCH</t>
  </si>
  <si>
    <t>TCI041181</t>
  </si>
  <si>
    <t>-0SE-0E-050YA-050E-7E-0E</t>
  </si>
  <si>
    <t>SELYANKA/MERCAN-1</t>
  </si>
  <si>
    <t>TCI041084</t>
  </si>
  <si>
    <t>-0SE-0E-050YA-050E-13E-0E</t>
  </si>
  <si>
    <t>91-142 A 61/KATIA1//GRISET-4</t>
  </si>
  <si>
    <t>TCI042340</t>
  </si>
  <si>
    <t>-0SE-0E-050YA-050E-4YK-0E</t>
  </si>
  <si>
    <t>-0SE-0E-050YA-050E-8YK-0E</t>
  </si>
  <si>
    <t>ORKINOS-1*2/3/AUS GS50AT34/SUNCO//CUNNINGHAM</t>
  </si>
  <si>
    <t>TCI042602</t>
  </si>
  <si>
    <t>-0SE-0E-050YA-050E-1E-0E</t>
  </si>
  <si>
    <t>87-461 A 63-555/4/ERIT58-87//KS82W409/SPN/3/KRC66/SERI</t>
  </si>
  <si>
    <t>TCI041059</t>
  </si>
  <si>
    <t>SAULESKU #44/TR810200//IZGI</t>
  </si>
  <si>
    <t>TCI041218</t>
  </si>
  <si>
    <t>-0SE-0E-050YA-050E-16E-0E</t>
  </si>
  <si>
    <t>-0SE-0E-050YA-050E-18YK-0E</t>
  </si>
  <si>
    <t>TAM200/KAUZ/4/CHAM6//1D13.1/MLT/3/SHI4414/CROW
TCI-02-475-0AP-0AP-30AP-0AP-1AP-0AP</t>
  </si>
  <si>
    <t>TCI-02-475</t>
  </si>
  <si>
    <t>0AP-0AP-30AP-0AP-1AP-0AP</t>
  </si>
  <si>
    <t>SHARK/F4105W2.1//CHARA/3/MERCAN-1</t>
  </si>
  <si>
    <t>TCI032063</t>
  </si>
  <si>
    <t xml:space="preserve"> -0E-0E-0YA-0E -6E -0E</t>
  </si>
  <si>
    <t>ALPU/VP5053(WA#FM/201/23*2/GS50A)</t>
  </si>
  <si>
    <t>TCI041576</t>
  </si>
  <si>
    <t xml:space="preserve"> -0E-0E-0YA-0E -1E -0E</t>
  </si>
  <si>
    <t>KS920709-B-5-1-1/BURBOT-4</t>
  </si>
  <si>
    <t>TCI031171</t>
  </si>
  <si>
    <t>JCAM/EMU//DOVE/3/JGR/4/THK/5/BOEMA</t>
  </si>
  <si>
    <t>TCI031188</t>
  </si>
  <si>
    <t>BATERA//KEA/TOW/3/TAM200/4/494J6.11//TRAP#1/BOW/5/TX96V2427</t>
  </si>
  <si>
    <t>TCI032235</t>
  </si>
  <si>
    <t xml:space="preserve"> -0E-0E-0YA-0E -5E -0E</t>
  </si>
  <si>
    <t>ORKINOS-1/4/JING411//PLK70/LIRA/3/GUN91</t>
  </si>
  <si>
    <t>TCI041519</t>
  </si>
  <si>
    <t>GRISET-4/3/ID#840335//PIN39/PEW/4/LILIA BG/GT</t>
  </si>
  <si>
    <t>TCI032267</t>
  </si>
  <si>
    <t xml:space="preserve"> -0E-0E-0YA-0E -2E -0E</t>
  </si>
  <si>
    <t>KAMBARA1/ZANDER-17</t>
  </si>
  <si>
    <t>TC1021164</t>
  </si>
  <si>
    <t>-0E-0E-2E-0E -5YA -0E</t>
  </si>
  <si>
    <t>ADMIS/5/SMB/HN4//SPN/3/WTS//YMH/HYS/4/SAB</t>
  </si>
  <si>
    <t>TCI02-87</t>
  </si>
  <si>
    <t>-0AP-0AP-5E-0E -4YA -0E</t>
  </si>
  <si>
    <t>RANA96/GANSU-3</t>
  </si>
  <si>
    <t>TCI031274</t>
  </si>
  <si>
    <t>RINA-6/4/BEZ/NAD//KZM(ES85.24)/3/F900K</t>
  </si>
  <si>
    <t>TC1021276</t>
  </si>
  <si>
    <t>-0E-0E-5E-0E -3YA -0E</t>
  </si>
  <si>
    <t>VORONA/3/TOB*2/7C//BUC/4/CHAM6//1D13.1/MLT/3/SHI4414/CROW</t>
  </si>
  <si>
    <t>TCI02-35</t>
  </si>
  <si>
    <t>-0AP-0AP-8E-0E -1YA -0E</t>
  </si>
  <si>
    <t xml:space="preserve">Son64/4/Wr51/mida//Nt.h/3/K117/5/Anza/3/Pi//Nor/Hys/4/Sefid     </t>
  </si>
  <si>
    <t>IRW2000-1169</t>
  </si>
  <si>
    <t>-0MA-0MA-0SN-0SN-1SN</t>
  </si>
  <si>
    <t>IR-DARI</t>
  </si>
  <si>
    <t>ALD/SNB//ZARRIN/3/YACO/2*PARUS</t>
  </si>
  <si>
    <t>1-C-17677</t>
  </si>
  <si>
    <t>IR-KARAJ</t>
  </si>
  <si>
    <t>SPN/MCD//CAMA/3/NZR/4/ALD/SNB*2/5/GASCOGNE</t>
  </si>
  <si>
    <t>1-C-17969</t>
  </si>
  <si>
    <t>CMH79A.955/4/AGA/3/4*SN64/CNO67//INIA66/5/NAC/6/CMH83.2517/7/RSH/8/ZRN</t>
  </si>
  <si>
    <t>1-C-18034</t>
  </si>
  <si>
    <t>QUDS*3/MV17</t>
  </si>
  <si>
    <t>DH-26-42</t>
  </si>
  <si>
    <t>ALMT*3/7/VEE/CMH77A.917//VEE/6/CMH79A.955/4/AGA/3/SN64*4/CNO67//INIA66/5/NAC</t>
  </si>
  <si>
    <t>1-C-18078</t>
  </si>
  <si>
    <t>IR-MIANDOAB</t>
  </si>
  <si>
    <t>CROC_1/AE.SQUARROSA(224)//OPATA</t>
  </si>
  <si>
    <t>MX</t>
  </si>
  <si>
    <t>SANZAR-8/KKTS</t>
  </si>
  <si>
    <t>CGWS05B00057S</t>
  </si>
  <si>
    <t>-099MI-099MI -0YK -2YK -0E</t>
  </si>
  <si>
    <t>INTENSIVNAYA//PBW343*2/TUKURU</t>
  </si>
  <si>
    <t>CGWS04WM00054S</t>
  </si>
  <si>
    <t>-0B-099MI-099MI -0YK -8YK -0E</t>
  </si>
  <si>
    <t>MX-TCI</t>
  </si>
  <si>
    <t>TSAPKI/FARMEC</t>
  </si>
  <si>
    <t>OCW05S645S</t>
  </si>
  <si>
    <t xml:space="preserve"> -0TE-050E -3YK -0E</t>
  </si>
  <si>
    <t>OK-USA</t>
  </si>
  <si>
    <t>AMSEL /KS970274/3/KS91048L-2-1/CM112793 (CHIL/2*STAR)//HBK1064-6</t>
  </si>
  <si>
    <t>OCW05S324T</t>
  </si>
  <si>
    <t xml:space="preserve"> -0TE-050E -1YK -0E</t>
  </si>
  <si>
    <t>DORADE-5/KS980512</t>
  </si>
  <si>
    <t>OCW05S1223S</t>
  </si>
  <si>
    <t>OR 943576/KS920709</t>
  </si>
  <si>
    <t>WHX0400004</t>
  </si>
  <si>
    <t>*-1H-0YM -050E -2YK -0E</t>
  </si>
  <si>
    <t>US-OR-TCI</t>
  </si>
  <si>
    <t>MRS/CI14482//YMH/HYS/3/RONDEZVOUS/4/ABI 86*3414/X84W063-9939-2//KARL92</t>
  </si>
  <si>
    <t>OR2052096</t>
  </si>
  <si>
    <t xml:space="preserve"> -0E-0E -0YC-050E -1YK -0E</t>
  </si>
  <si>
    <t>KS92WGRC-25</t>
  </si>
  <si>
    <t>US</t>
  </si>
  <si>
    <t>BEZOSTAYA1/AE.CYLINDRICA</t>
  </si>
  <si>
    <t>KAZ</t>
  </si>
  <si>
    <t>BEZOSTAYA1/TR.MILITINAE//TR.MILITINAE-6</t>
  </si>
  <si>
    <t>1721-6</t>
  </si>
  <si>
    <t>BEZOSTAYA1/TR.MILITINAE//TR.MILITINAE-4</t>
  </si>
  <si>
    <t>1721-4</t>
  </si>
  <si>
    <t>CV.RODINA/AE.SPELTOIDES(10 KR)/S.CEREALE(1.0KR)</t>
  </si>
  <si>
    <t>30/1-06RW</t>
  </si>
  <si>
    <t>RUS</t>
  </si>
  <si>
    <t>100/1-06RW</t>
  </si>
  <si>
    <t>CV.RODINA/AE.SPELTOIDES(10 KR)</t>
  </si>
  <si>
    <t>32/98w</t>
  </si>
  <si>
    <t>F06393GP10</t>
  </si>
  <si>
    <t>ROM</t>
  </si>
  <si>
    <t>F08034G1</t>
  </si>
  <si>
    <t>F08347G8</t>
  </si>
  <si>
    <t>OSTROV</t>
  </si>
  <si>
    <t>F07270G2</t>
  </si>
  <si>
    <t>F00628G34-1</t>
  </si>
  <si>
    <t>TOTAL</t>
  </si>
  <si>
    <t>OVERALL</t>
  </si>
  <si>
    <t>PH</t>
  </si>
  <si>
    <t>Rank</t>
  </si>
  <si>
    <t>DH</t>
  </si>
  <si>
    <t>YLD</t>
  </si>
  <si>
    <t xml:space="preserve"> </t>
  </si>
  <si>
    <t>Fusarium</t>
  </si>
  <si>
    <t>susceptible</t>
  </si>
  <si>
    <t>CBUNT-R</t>
  </si>
  <si>
    <t>Common Bunt</t>
  </si>
  <si>
    <t>40/0</t>
  </si>
  <si>
    <t>Winter Kill</t>
  </si>
  <si>
    <t xml:space="preserve"> 3/4</t>
  </si>
  <si>
    <t>FRA10</t>
  </si>
  <si>
    <t>Allonnes</t>
  </si>
  <si>
    <t>Yellow Rust</t>
  </si>
  <si>
    <t>Lodging</t>
  </si>
  <si>
    <t>TUR11</t>
  </si>
  <si>
    <t>Izmir</t>
  </si>
  <si>
    <t>1R</t>
  </si>
  <si>
    <t>5R</t>
  </si>
  <si>
    <t>90S</t>
  </si>
  <si>
    <t>20MR</t>
  </si>
  <si>
    <t>10RMR</t>
  </si>
  <si>
    <t>90MS</t>
  </si>
  <si>
    <t>90S,10R</t>
  </si>
  <si>
    <t>40MS</t>
  </si>
  <si>
    <t>70MS</t>
  </si>
  <si>
    <t>80MS</t>
  </si>
  <si>
    <t>10R</t>
  </si>
  <si>
    <t>1R,100S</t>
  </si>
  <si>
    <t>60MS</t>
  </si>
  <si>
    <t>70MRMS</t>
  </si>
  <si>
    <t>5R,90MS</t>
  </si>
  <si>
    <t>100S</t>
  </si>
  <si>
    <t>40RMR</t>
  </si>
  <si>
    <t>20R</t>
  </si>
  <si>
    <t>10MS</t>
  </si>
  <si>
    <t>50MR</t>
  </si>
  <si>
    <t>5R,100S</t>
  </si>
  <si>
    <t>20RMR</t>
  </si>
  <si>
    <t>50MRMS</t>
  </si>
  <si>
    <t>10MR</t>
  </si>
  <si>
    <t>30RMR</t>
  </si>
  <si>
    <t>Leaf Rust</t>
  </si>
  <si>
    <t>50S</t>
  </si>
  <si>
    <t>Dry</t>
  </si>
  <si>
    <t>80S</t>
  </si>
  <si>
    <t>5MR</t>
  </si>
  <si>
    <t>70S</t>
  </si>
  <si>
    <t>20MS</t>
  </si>
  <si>
    <t>30MRMS</t>
  </si>
  <si>
    <t>30MS</t>
  </si>
  <si>
    <t>10MRMS</t>
  </si>
  <si>
    <t>10SMS</t>
  </si>
  <si>
    <t>60SMS</t>
  </si>
  <si>
    <t>50SMS</t>
  </si>
  <si>
    <t>30MR</t>
  </si>
  <si>
    <t>70SMS</t>
  </si>
  <si>
    <t>50MS</t>
  </si>
  <si>
    <t>5MRMS</t>
  </si>
  <si>
    <t>10MR,60MS</t>
  </si>
  <si>
    <t>Stem Rust</t>
  </si>
  <si>
    <t>30S</t>
  </si>
  <si>
    <t>10S</t>
  </si>
  <si>
    <t>TUR05</t>
  </si>
  <si>
    <t>Ankara</t>
  </si>
  <si>
    <t>ROM01</t>
  </si>
  <si>
    <t>Calarasi</t>
  </si>
  <si>
    <t>National Agricultural Research and Development Institute Fundulea</t>
  </si>
  <si>
    <t>Serban Gabriela, Marinciu Cristina</t>
  </si>
  <si>
    <t>44°47`N</t>
  </si>
  <si>
    <t>26°52E</t>
  </si>
  <si>
    <t>TMR</t>
  </si>
  <si>
    <t>0-80S</t>
  </si>
  <si>
    <t>60S</t>
  </si>
  <si>
    <t>0-70S</t>
  </si>
  <si>
    <t>0-60S</t>
  </si>
  <si>
    <t>5MS</t>
  </si>
  <si>
    <t>FRA04</t>
  </si>
  <si>
    <t>+</t>
  </si>
  <si>
    <t>(+)</t>
  </si>
  <si>
    <t>++</t>
  </si>
  <si>
    <t>0 no, (+) low, + moderate, ++ high, +++ severe</t>
  </si>
  <si>
    <t>CHE01</t>
  </si>
  <si>
    <t>Zurich</t>
  </si>
  <si>
    <t>Fed. Res. Stn. For Agroecology and Agric.</t>
  </si>
  <si>
    <t>M. Winzeler, S. Hitz</t>
  </si>
  <si>
    <t>KAZ01</t>
  </si>
  <si>
    <t>Almaty</t>
  </si>
  <si>
    <t>Kazakh Res. Inst. Of Agronomy</t>
  </si>
  <si>
    <t>R. Urazaliev; A.T.  Esimbekova;.G. Sarabaev</t>
  </si>
  <si>
    <t>15MS</t>
  </si>
  <si>
    <t>Number of tiller</t>
  </si>
  <si>
    <t>3-4</t>
  </si>
  <si>
    <t>3-5</t>
  </si>
  <si>
    <t>2-4</t>
  </si>
  <si>
    <t>4-7</t>
  </si>
  <si>
    <t>4-5</t>
  </si>
  <si>
    <t>4-6</t>
  </si>
  <si>
    <t>3-8</t>
  </si>
  <si>
    <t>6-8</t>
  </si>
  <si>
    <t>2-3</t>
  </si>
  <si>
    <t>5-7</t>
  </si>
  <si>
    <t>6-7</t>
  </si>
  <si>
    <t>10-12</t>
  </si>
  <si>
    <t>5-6</t>
  </si>
  <si>
    <t>AFG01</t>
  </si>
  <si>
    <t>Kabul</t>
  </si>
  <si>
    <t>Darul Aman ARS</t>
  </si>
  <si>
    <t>20M</t>
  </si>
  <si>
    <t>TR</t>
  </si>
  <si>
    <t>10M</t>
  </si>
  <si>
    <t>30M</t>
  </si>
  <si>
    <t>1m2</t>
  </si>
  <si>
    <t>5m2</t>
  </si>
  <si>
    <t>1 = Cooperator using a 0 - 100 scale</t>
  </si>
  <si>
    <t>TUR26</t>
  </si>
  <si>
    <t>MEAN</t>
  </si>
  <si>
    <t>CODE</t>
  </si>
  <si>
    <t>COUNTRY</t>
  </si>
  <si>
    <t>STAE OR TOWN</t>
  </si>
  <si>
    <t>INSTITUTION</t>
  </si>
  <si>
    <t>COOPERATOR</t>
  </si>
  <si>
    <t>LATITUDE</t>
  </si>
  <si>
    <t>LONGITUDE</t>
  </si>
  <si>
    <t>MASL</t>
  </si>
  <si>
    <t>AFGHANISTAN</t>
  </si>
  <si>
    <t>FRANCE</t>
  </si>
  <si>
    <t>KAZAKSTAN</t>
  </si>
  <si>
    <t>42°N</t>
  </si>
  <si>
    <t>77° E</t>
  </si>
  <si>
    <t>TURKEY</t>
  </si>
  <si>
    <t>Central Field Crop Research Institute</t>
  </si>
  <si>
    <t>39°30'N</t>
  </si>
  <si>
    <t>32°30'E</t>
  </si>
  <si>
    <t>Aegean Agr. Res. Inst.</t>
  </si>
  <si>
    <t>K.Nazari</t>
  </si>
  <si>
    <t>38°35'N</t>
  </si>
  <si>
    <t>27°01'E</t>
  </si>
  <si>
    <t>Bilecik</t>
  </si>
  <si>
    <t>Serdar Dikmen</t>
  </si>
  <si>
    <t>40°09'N</t>
  </si>
  <si>
    <t>29°59'E</t>
  </si>
  <si>
    <t>CBUNT-R (2015-2016)</t>
  </si>
  <si>
    <t>CHAPPES</t>
  </si>
  <si>
    <t>LIMAGRAIN EUROPE</t>
  </si>
  <si>
    <t>Bernard DUPERRIER</t>
  </si>
  <si>
    <t>45°52'N</t>
  </si>
  <si>
    <t>3°16'E</t>
  </si>
  <si>
    <t>300m</t>
  </si>
  <si>
    <t>Abdul Shafoor; M.Mashag</t>
  </si>
  <si>
    <t>36°27'N</t>
  </si>
  <si>
    <t>69°07'E</t>
  </si>
  <si>
    <t>KWS-MOMONT Recherche</t>
  </si>
  <si>
    <t>Stephen D. Sunderwirth</t>
  </si>
  <si>
    <t>48°31'N</t>
  </si>
  <si>
    <t>1°38'E</t>
  </si>
  <si>
    <t>ROMANIA</t>
  </si>
  <si>
    <t>SWITZERLAND</t>
  </si>
  <si>
    <t>Days to Heading from Jan. 1</t>
  </si>
  <si>
    <t>OVERALL Except:CHE01</t>
  </si>
  <si>
    <t>Plant Height, cm</t>
  </si>
  <si>
    <t>Septoria Tritici</t>
  </si>
  <si>
    <t>Other Traits</t>
  </si>
  <si>
    <t>2 = Cooperator using a 1-9 scale (1-Resistant,9-Susceptible</t>
  </si>
  <si>
    <t xml:space="preserve">OVERALL </t>
  </si>
  <si>
    <t xml:space="preserve">MEAN </t>
  </si>
  <si>
    <t>Awn +</t>
  </si>
  <si>
    <t>R</t>
  </si>
  <si>
    <t>dry</t>
  </si>
  <si>
    <t>W</t>
  </si>
  <si>
    <t>S</t>
  </si>
  <si>
    <t>-</t>
  </si>
  <si>
    <t>40S</t>
  </si>
  <si>
    <t>MR</t>
  </si>
  <si>
    <t>10-30MS</t>
  </si>
  <si>
    <t>TMS</t>
  </si>
  <si>
    <t>TMS/90S</t>
  </si>
  <si>
    <t>T-10MS</t>
  </si>
  <si>
    <t>W R</t>
  </si>
  <si>
    <t>20-40MS</t>
  </si>
  <si>
    <t>Powdery Mildew</t>
  </si>
  <si>
    <t>TUR03</t>
  </si>
  <si>
    <t>Sakarya</t>
  </si>
  <si>
    <t>Maize Res. Inst</t>
  </si>
  <si>
    <t>I. Ozseven; L. Demir</t>
  </si>
  <si>
    <t>TUR07</t>
  </si>
  <si>
    <t>Edirne</t>
  </si>
  <si>
    <t>Trakya Ari</t>
  </si>
  <si>
    <t>I. Ozturk</t>
  </si>
  <si>
    <t>TUR13</t>
  </si>
  <si>
    <t>Konya</t>
  </si>
  <si>
    <t>Bahri Dagdas R.I</t>
  </si>
  <si>
    <t>37o50'N</t>
  </si>
  <si>
    <t>TUR09</t>
  </si>
  <si>
    <t>Eskisehir</t>
  </si>
  <si>
    <t>M.Cakmak, S. Belen</t>
  </si>
  <si>
    <t>47°29'N</t>
  </si>
  <si>
    <t>41°40'N</t>
  </si>
  <si>
    <t>39°50'N</t>
  </si>
  <si>
    <t>8°32'E</t>
  </si>
  <si>
    <t>30°25'E</t>
  </si>
  <si>
    <t>26°34'E</t>
  </si>
  <si>
    <t>30°10'E</t>
  </si>
  <si>
    <t>32°40'E</t>
  </si>
  <si>
    <t>Grain Colour</t>
  </si>
  <si>
    <t>TUR03*</t>
  </si>
  <si>
    <t>TUR05*</t>
  </si>
  <si>
    <t>TUR13*</t>
  </si>
  <si>
    <t>TUR07*</t>
  </si>
  <si>
    <t>TUR09*</t>
  </si>
  <si>
    <t>TUR07*= Edirne 2015 datas</t>
  </si>
  <si>
    <t>TUR03* = Adapazarı 2015 datas</t>
  </si>
  <si>
    <t>TUR05* = Ankara 2015 datas</t>
  </si>
  <si>
    <t>TUR07* = Edirne 2015 datas</t>
  </si>
  <si>
    <t>TUR09* = Eskişehir 2015 datas</t>
  </si>
  <si>
    <t>TUR13* = Konya 2015 datas</t>
  </si>
  <si>
    <t>N.Akcin; E. Donmez; S. Yazar; T. Sanal</t>
  </si>
  <si>
    <t>F.Ozdemir, E. Yakısır</t>
  </si>
  <si>
    <t>40°47`N</t>
  </si>
  <si>
    <t>Dikmen Farm</t>
  </si>
  <si>
    <t>Transitional Zone Agricultural Research Institute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</si>
</sst>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  <charset val="162"/>
    </font>
    <font>
      <sz val="11"/>
      <color theme="1"/>
      <name val="Calibri"/>
      <family val="2"/>
      <charset val="178"/>
      <scheme val="minor"/>
    </font>
    <font>
      <sz val="10"/>
      <name val="Verdana"/>
      <family val="2"/>
    </font>
    <font>
      <b/>
      <sz val="9"/>
      <color indexed="8"/>
      <name val="Arial"/>
      <family val="2"/>
      <charset val="162"/>
    </font>
    <font>
      <sz val="9"/>
      <color indexed="8"/>
      <name val="Arial"/>
      <family val="2"/>
      <charset val="162"/>
    </font>
    <font>
      <b/>
      <sz val="9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indexed="10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i/>
      <sz val="9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4" fillId="0" borderId="0"/>
    <xf numFmtId="0" fontId="1" fillId="0" borderId="0"/>
    <xf numFmtId="0" fontId="2" fillId="0" borderId="0"/>
    <xf numFmtId="0" fontId="5" fillId="0" borderId="0"/>
    <xf numFmtId="0" fontId="2" fillId="0" borderId="0"/>
  </cellStyleXfs>
  <cellXfs count="213">
    <xf numFmtId="0" fontId="0" fillId="0" borderId="0" xfId="0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1" xfId="5" applyFont="1" applyFill="1" applyBorder="1" applyAlignment="1">
      <alignment horizontal="left" vertical="center"/>
    </xf>
    <xf numFmtId="0" fontId="8" fillId="0" borderId="1" xfId="5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5" applyFont="1" applyFill="1" applyBorder="1" applyAlignment="1">
      <alignment horizontal="center"/>
    </xf>
    <xf numFmtId="0" fontId="3" fillId="0" borderId="1" xfId="5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left" vertical="center"/>
    </xf>
    <xf numFmtId="0" fontId="3" fillId="0" borderId="1" xfId="6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5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" fontId="3" fillId="0" borderId="1" xfId="6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9" fillId="0" borderId="0" xfId="0" applyFont="1"/>
    <xf numFmtId="0" fontId="10" fillId="0" borderId="0" xfId="0" applyFont="1" applyFill="1"/>
    <xf numFmtId="0" fontId="8" fillId="0" borderId="0" xfId="1" applyFont="1" applyFill="1" applyAlignment="1">
      <alignment horizontal="left"/>
    </xf>
    <xf numFmtId="0" fontId="10" fillId="0" borderId="0" xfId="0" applyFont="1" applyFill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Alignment="1"/>
    <xf numFmtId="0" fontId="8" fillId="0" borderId="0" xfId="1" applyFont="1" applyFill="1" applyBorder="1" applyAlignment="1">
      <alignment horizontal="center"/>
    </xf>
    <xf numFmtId="0" fontId="10" fillId="0" borderId="0" xfId="0" applyFont="1" applyFill="1" applyAlignment="1"/>
    <xf numFmtId="0" fontId="9" fillId="0" borderId="2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9" fillId="0" borderId="3" xfId="0" applyFont="1" applyFill="1" applyBorder="1"/>
    <xf numFmtId="0" fontId="3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vertical="center"/>
    </xf>
    <xf numFmtId="0" fontId="3" fillId="0" borderId="3" xfId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/>
    </xf>
    <xf numFmtId="1" fontId="3" fillId="0" borderId="3" xfId="1" applyNumberFormat="1" applyFont="1" applyFill="1" applyBorder="1"/>
    <xf numFmtId="0" fontId="7" fillId="0" borderId="3" xfId="0" applyFont="1" applyFill="1" applyBorder="1" applyAlignment="1"/>
    <xf numFmtId="0" fontId="3" fillId="0" borderId="3" xfId="1" applyFont="1" applyFill="1" applyBorder="1" applyAlignment="1">
      <alignment horizontal="center"/>
    </xf>
    <xf numFmtId="0" fontId="3" fillId="0" borderId="3" xfId="1" applyFont="1" applyFill="1" applyBorder="1" applyAlignment="1" applyProtection="1">
      <alignment horizontal="left"/>
    </xf>
    <xf numFmtId="0" fontId="7" fillId="0" borderId="3" xfId="0" applyFont="1" applyFill="1" applyBorder="1"/>
    <xf numFmtId="0" fontId="3" fillId="0" borderId="3" xfId="1" applyFont="1" applyFill="1" applyBorder="1" applyAlignment="1">
      <alignment horizontal="left"/>
    </xf>
    <xf numFmtId="0" fontId="3" fillId="0" borderId="3" xfId="1" applyFont="1" applyFill="1" applyBorder="1" applyAlignment="1" applyProtection="1">
      <alignment horizontal="center"/>
    </xf>
    <xf numFmtId="0" fontId="9" fillId="0" borderId="4" xfId="0" applyFont="1" applyFill="1" applyBorder="1"/>
    <xf numFmtId="0" fontId="3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center"/>
    </xf>
    <xf numFmtId="0" fontId="7" fillId="0" borderId="4" xfId="0" applyFont="1" applyFill="1" applyBorder="1"/>
    <xf numFmtId="0" fontId="3" fillId="0" borderId="4" xfId="1" applyFont="1" applyFill="1" applyBorder="1" applyAlignment="1" applyProtection="1">
      <alignment horizontal="left"/>
    </xf>
    <xf numFmtId="0" fontId="3" fillId="0" borderId="4" xfId="1" applyFont="1" applyFill="1" applyBorder="1" applyAlignment="1">
      <alignment horizontal="left"/>
    </xf>
    <xf numFmtId="0" fontId="3" fillId="0" borderId="4" xfId="1" applyFont="1" applyFill="1" applyBorder="1" applyAlignment="1" applyProtection="1">
      <alignment horizontal="center"/>
    </xf>
    <xf numFmtId="0" fontId="7" fillId="0" borderId="4" xfId="0" applyFont="1" applyFill="1" applyBorder="1" applyAlignment="1"/>
    <xf numFmtId="0" fontId="3" fillId="0" borderId="4" xfId="1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6" xfId="0" applyFont="1" applyBorder="1"/>
    <xf numFmtId="0" fontId="9" fillId="0" borderId="10" xfId="0" applyFont="1" applyBorder="1"/>
    <xf numFmtId="0" fontId="10" fillId="0" borderId="12" xfId="0" applyFont="1" applyBorder="1"/>
    <xf numFmtId="0" fontId="10" fillId="0" borderId="13" xfId="0" applyFont="1" applyBorder="1"/>
    <xf numFmtId="0" fontId="10" fillId="0" borderId="12" xfId="0" applyFont="1" applyFill="1" applyBorder="1" applyAlignment="1"/>
    <xf numFmtId="0" fontId="10" fillId="0" borderId="13" xfId="0" applyFont="1" applyBorder="1" applyAlignment="1"/>
    <xf numFmtId="0" fontId="10" fillId="0" borderId="12" xfId="0" applyFont="1" applyBorder="1" applyAlignment="1"/>
    <xf numFmtId="0" fontId="6" fillId="0" borderId="5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3" fillId="0" borderId="5" xfId="1" applyFont="1" applyFill="1" applyBorder="1" applyAlignment="1">
      <alignment horizontal="left" vertical="center"/>
    </xf>
    <xf numFmtId="0" fontId="3" fillId="0" borderId="5" xfId="1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7" xfId="1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3" fillId="0" borderId="7" xfId="1" applyNumberFormat="1" applyFont="1" applyFill="1" applyBorder="1"/>
    <xf numFmtId="1" fontId="7" fillId="0" borderId="7" xfId="0" applyNumberFormat="1" applyFont="1" applyFill="1" applyBorder="1" applyAlignment="1">
      <alignment horizontal="center"/>
    </xf>
    <xf numFmtId="0" fontId="3" fillId="0" borderId="7" xfId="1" applyFont="1" applyFill="1" applyBorder="1" applyAlignment="1" applyProtection="1">
      <alignment horizontal="left"/>
    </xf>
    <xf numFmtId="0" fontId="7" fillId="0" borderId="7" xfId="0" applyFont="1" applyFill="1" applyBorder="1"/>
    <xf numFmtId="0" fontId="7" fillId="0" borderId="9" xfId="0" applyFont="1" applyFill="1" applyBorder="1"/>
    <xf numFmtId="0" fontId="3" fillId="0" borderId="9" xfId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1" fontId="7" fillId="0" borderId="9" xfId="0" applyNumberFormat="1" applyFont="1" applyFill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3" fillId="0" borderId="9" xfId="1" applyFont="1" applyFill="1" applyBorder="1" applyAlignment="1" applyProtection="1">
      <alignment horizontal="left"/>
    </xf>
    <xf numFmtId="0" fontId="9" fillId="0" borderId="12" xfId="0" applyFont="1" applyBorder="1"/>
    <xf numFmtId="0" fontId="10" fillId="0" borderId="13" xfId="0" applyFont="1" applyBorder="1" applyAlignment="1">
      <alignment horizontal="right"/>
    </xf>
    <xf numFmtId="1" fontId="8" fillId="0" borderId="12" xfId="1" applyNumberFormat="1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1" fontId="9" fillId="0" borderId="0" xfId="0" applyNumberFormat="1" applyFont="1" applyBorder="1" applyAlignment="1">
      <alignment horizontal="center"/>
    </xf>
    <xf numFmtId="0" fontId="9" fillId="0" borderId="11" xfId="0" applyFont="1" applyBorder="1"/>
    <xf numFmtId="0" fontId="9" fillId="0" borderId="5" xfId="0" applyNumberFormat="1" applyFont="1" applyBorder="1" applyAlignment="1">
      <alignment horizontal="center"/>
    </xf>
    <xf numFmtId="1" fontId="9" fillId="0" borderId="14" xfId="0" applyNumberFormat="1" applyFont="1" applyBorder="1" applyAlignment="1">
      <alignment horizontal="center"/>
    </xf>
    <xf numFmtId="0" fontId="9" fillId="0" borderId="7" xfId="0" applyNumberFormat="1" applyFont="1" applyBorder="1" applyAlignment="1">
      <alignment horizontal="center"/>
    </xf>
    <xf numFmtId="0" fontId="9" fillId="0" borderId="9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1" fontId="10" fillId="0" borderId="12" xfId="0" applyNumberFormat="1" applyFont="1" applyBorder="1" applyAlignment="1">
      <alignment horizontal="center" vertical="top" wrapText="1"/>
    </xf>
    <xf numFmtId="0" fontId="10" fillId="0" borderId="0" xfId="0" applyFont="1"/>
    <xf numFmtId="0" fontId="10" fillId="0" borderId="15" xfId="0" applyFont="1" applyFill="1" applyBorder="1" applyAlignment="1">
      <alignment horizontal="center"/>
    </xf>
    <xf numFmtId="0" fontId="8" fillId="0" borderId="13" xfId="1" applyFont="1" applyFill="1" applyBorder="1" applyAlignment="1"/>
    <xf numFmtId="0" fontId="10" fillId="0" borderId="1" xfId="0" applyFont="1" applyFill="1" applyBorder="1" applyAlignment="1">
      <alignment horizontal="center"/>
    </xf>
    <xf numFmtId="0" fontId="10" fillId="0" borderId="1" xfId="0" applyFont="1" applyBorder="1"/>
    <xf numFmtId="0" fontId="10" fillId="0" borderId="2" xfId="0" applyFont="1" applyBorder="1"/>
    <xf numFmtId="0" fontId="10" fillId="0" borderId="0" xfId="0" applyFont="1" applyBorder="1"/>
    <xf numFmtId="0" fontId="9" fillId="0" borderId="5" xfId="0" applyFont="1" applyFill="1" applyBorder="1" applyAlignment="1">
      <alignment horizontal="center"/>
    </xf>
    <xf numFmtId="0" fontId="9" fillId="0" borderId="2" xfId="0" applyNumberFormat="1" applyFont="1" applyBorder="1" applyAlignment="1">
      <alignment horizontal="center" vertical="top"/>
    </xf>
    <xf numFmtId="0" fontId="9" fillId="0" borderId="2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3" xfId="0" applyNumberFormat="1" applyFont="1" applyBorder="1" applyAlignment="1">
      <alignment horizontal="center" vertical="top"/>
    </xf>
    <xf numFmtId="0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0" fontId="10" fillId="0" borderId="3" xfId="0" applyNumberFormat="1" applyFont="1" applyBorder="1" applyAlignment="1">
      <alignment horizontal="center" vertical="top"/>
    </xf>
    <xf numFmtId="0" fontId="10" fillId="0" borderId="0" xfId="0" applyNumberFormat="1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NumberFormat="1" applyFont="1" applyBorder="1" applyAlignment="1">
      <alignment horizontal="center" vertical="top"/>
    </xf>
    <xf numFmtId="0" fontId="9" fillId="0" borderId="4" xfId="0" applyNumberFormat="1" applyFont="1" applyBorder="1" applyAlignment="1">
      <alignment horizontal="center"/>
    </xf>
    <xf numFmtId="1" fontId="7" fillId="0" borderId="4" xfId="0" applyNumberFormat="1" applyFont="1" applyFill="1" applyBorder="1" applyAlignment="1">
      <alignment horizontal="center"/>
    </xf>
    <xf numFmtId="0" fontId="8" fillId="0" borderId="0" xfId="5" applyFont="1" applyFill="1" applyBorder="1" applyAlignment="1" applyProtection="1">
      <alignment horizontal="left"/>
    </xf>
    <xf numFmtId="0" fontId="8" fillId="0" borderId="1" xfId="0" applyFont="1" applyBorder="1" applyAlignment="1">
      <alignment horizontal="left"/>
    </xf>
    <xf numFmtId="0" fontId="9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6" applyFont="1" applyFill="1" applyBorder="1" applyAlignment="1"/>
    <xf numFmtId="0" fontId="3" fillId="0" borderId="1" xfId="6" applyFont="1" applyFill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3" fillId="0" borderId="7" xfId="0" applyFont="1" applyFill="1" applyBorder="1" applyAlignment="1">
      <alignment vertical="center" wrapText="1"/>
    </xf>
    <xf numFmtId="1" fontId="3" fillId="0" borderId="7" xfId="1" applyNumberFormat="1" applyFont="1" applyFill="1" applyBorder="1" applyAlignment="1">
      <alignment wrapText="1"/>
    </xf>
    <xf numFmtId="0" fontId="3" fillId="0" borderId="7" xfId="1" applyFont="1" applyFill="1" applyBorder="1" applyAlignment="1" applyProtection="1">
      <alignment horizontal="left" wrapText="1"/>
    </xf>
    <xf numFmtId="0" fontId="7" fillId="0" borderId="7" xfId="0" applyFont="1" applyFill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1" applyFont="1" applyBorder="1" applyAlignment="1" applyProtection="1">
      <alignment horizontal="center"/>
    </xf>
    <xf numFmtId="0" fontId="3" fillId="0" borderId="0" xfId="1" applyNumberFormat="1" applyFont="1" applyBorder="1" applyAlignment="1" applyProtection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5" xfId="0" applyFont="1" applyBorder="1" applyAlignment="1"/>
    <xf numFmtId="0" fontId="10" fillId="0" borderId="0" xfId="0" applyFont="1" applyBorder="1" applyAlignment="1"/>
    <xf numFmtId="0" fontId="10" fillId="0" borderId="9" xfId="0" applyFont="1" applyBorder="1" applyAlignment="1"/>
    <xf numFmtId="0" fontId="9" fillId="0" borderId="10" xfId="0" applyFont="1" applyBorder="1" applyAlignment="1">
      <alignment horizontal="center"/>
    </xf>
    <xf numFmtId="0" fontId="10" fillId="0" borderId="10" xfId="0" applyFont="1" applyBorder="1" applyAlignment="1"/>
    <xf numFmtId="1" fontId="10" fillId="0" borderId="9" xfId="0" applyNumberFormat="1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3" fillId="0" borderId="5" xfId="1" applyFont="1" applyFill="1" applyBorder="1" applyAlignment="1">
      <alignment horizontal="left" vertical="center" wrapText="1"/>
    </xf>
    <xf numFmtId="1" fontId="3" fillId="0" borderId="5" xfId="0" applyNumberFormat="1" applyFont="1" applyFill="1" applyBorder="1" applyAlignment="1">
      <alignment horizontal="center"/>
    </xf>
    <xf numFmtId="1" fontId="3" fillId="0" borderId="7" xfId="0" applyNumberFormat="1" applyFont="1" applyFill="1" applyBorder="1" applyAlignment="1">
      <alignment horizontal="center"/>
    </xf>
    <xf numFmtId="0" fontId="7" fillId="0" borderId="9" xfId="0" applyFont="1" applyFill="1" applyBorder="1" applyAlignment="1">
      <alignment wrapText="1"/>
    </xf>
    <xf numFmtId="0" fontId="9" fillId="0" borderId="9" xfId="0" applyFont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0" fontId="3" fillId="0" borderId="9" xfId="1" applyFont="1" applyFill="1" applyBorder="1" applyAlignment="1" applyProtection="1">
      <alignment horizontal="left" wrapText="1"/>
    </xf>
    <xf numFmtId="0" fontId="9" fillId="0" borderId="0" xfId="0" applyFont="1" applyBorder="1"/>
    <xf numFmtId="0" fontId="9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Border="1"/>
    <xf numFmtId="49" fontId="3" fillId="0" borderId="2" xfId="1" applyNumberFormat="1" applyFont="1" applyFill="1" applyBorder="1" applyAlignment="1">
      <alignment horizontal="center"/>
    </xf>
    <xf numFmtId="0" fontId="3" fillId="0" borderId="3" xfId="1" applyNumberFormat="1" applyFont="1" applyBorder="1" applyAlignment="1" applyProtection="1">
      <alignment horizontal="center"/>
      <protection locked="0"/>
    </xf>
    <xf numFmtId="49" fontId="3" fillId="0" borderId="3" xfId="1" applyNumberFormat="1" applyFont="1" applyFill="1" applyBorder="1" applyAlignment="1">
      <alignment horizontal="center"/>
    </xf>
    <xf numFmtId="0" fontId="3" fillId="0" borderId="4" xfId="1" applyNumberFormat="1" applyFont="1" applyBorder="1" applyAlignment="1" applyProtection="1">
      <alignment horizontal="center"/>
      <protection locked="0"/>
    </xf>
    <xf numFmtId="49" fontId="3" fillId="0" borderId="4" xfId="1" applyNumberFormat="1" applyFont="1" applyFill="1" applyBorder="1" applyAlignment="1">
      <alignment horizontal="center"/>
    </xf>
    <xf numFmtId="0" fontId="9" fillId="0" borderId="13" xfId="0" applyFont="1" applyBorder="1"/>
    <xf numFmtId="1" fontId="10" fillId="0" borderId="1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14" fillId="0" borderId="0" xfId="0" applyFont="1" applyAlignment="1">
      <alignment horizontal="right"/>
    </xf>
    <xf numFmtId="0" fontId="10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left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4" fillId="0" borderId="0" xfId="0" applyFont="1" applyFill="1" applyAlignment="1">
      <alignment horizontal="righ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1" fontId="3" fillId="0" borderId="0" xfId="0" applyNumberFormat="1" applyFont="1" applyBorder="1" applyAlignment="1">
      <alignment horizontal="left"/>
    </xf>
    <xf numFmtId="0" fontId="10" fillId="0" borderId="15" xfId="0" applyFont="1" applyBorder="1"/>
  </cellXfs>
  <cellStyles count="7">
    <cellStyle name="chemes]_x000a__x000a_Sci-Fi=_x000a__x000a_Nature=_x000a__x000a_robin=_x000a__x000a__x000a__x000a_[SoundScheme.Nature]_x000a__x000a_SystemAsterisk=C:\SNDSYS" xfId="5"/>
    <cellStyle name="chemes]_x000a__x000a_Sci-Fi=_x000a__x000a_Nature=_x000a__x000a_robin=_x000a__x000a__x000a__x000a_[SoundScheme.Nature]_x000a__x000a_SystemAsterisk=C:\SNDSYS 10" xfId="6"/>
    <cellStyle name="chemes]_x000d__x000a_Sci-Fi=_x000d__x000a_Nature=_x000d__x000a_robin=_x000d__x000a__x000d__x000a_[SoundScheme.Nature]_x000d__x000a_SystemAsterisk=C:\SNDSYS" xfId="1"/>
    <cellStyle name="chemes]_x000d__x000a_Sci-Fi=_x000d__x000a_Nature=_x000d__x000a_robin=_x000d__x000a__x000d__x000a_[SoundScheme.Nature]_x000d__x000a_SystemAsterisk=C:\SNDSYS 2" xfId="4"/>
    <cellStyle name="Normal" xfId="0" builtinId="0"/>
    <cellStyle name="Normal 16" xfId="3"/>
    <cellStyle name="Normal 4" xfId="2"/>
  </cellStyles>
  <dxfs count="28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20" sqref="E20"/>
    </sheetView>
  </sheetViews>
  <sheetFormatPr defaultRowHeight="12" x14ac:dyDescent="0.2"/>
  <cols>
    <col min="1" max="1" width="9.140625" style="23"/>
    <col min="2" max="2" width="15.85546875" style="23" customWidth="1"/>
    <col min="3" max="4" width="13.7109375" style="23" customWidth="1"/>
    <col min="5" max="5" width="14.5703125" style="23" customWidth="1"/>
    <col min="6" max="6" width="9.140625" style="23"/>
    <col min="7" max="7" width="13.28515625" style="23" customWidth="1"/>
    <col min="8" max="8" width="11.7109375" style="23" customWidth="1"/>
    <col min="9" max="16384" width="9.140625" style="23"/>
  </cols>
  <sheetData>
    <row r="1" spans="1:11" x14ac:dyDescent="0.2">
      <c r="A1" s="4" t="s">
        <v>329</v>
      </c>
      <c r="B1" s="5"/>
      <c r="C1" s="5"/>
      <c r="D1" s="5"/>
      <c r="E1" s="5"/>
      <c r="F1" s="5"/>
      <c r="G1" s="5"/>
      <c r="H1" s="5"/>
    </row>
    <row r="2" spans="1:11" x14ac:dyDescent="0.2">
      <c r="A2" s="6" t="s">
        <v>304</v>
      </c>
      <c r="B2" s="6" t="s">
        <v>305</v>
      </c>
      <c r="C2" s="6" t="s">
        <v>306</v>
      </c>
      <c r="D2" s="6" t="s">
        <v>307</v>
      </c>
      <c r="E2" s="6" t="s">
        <v>308</v>
      </c>
      <c r="F2" s="7" t="s">
        <v>309</v>
      </c>
      <c r="G2" s="7" t="s">
        <v>310</v>
      </c>
      <c r="H2" s="7" t="s">
        <v>311</v>
      </c>
      <c r="I2" s="149"/>
      <c r="J2" s="149"/>
      <c r="K2" s="149"/>
    </row>
    <row r="3" spans="1:11" x14ac:dyDescent="0.2">
      <c r="A3" s="6" t="s">
        <v>292</v>
      </c>
      <c r="B3" s="9" t="s">
        <v>312</v>
      </c>
      <c r="C3" s="9" t="s">
        <v>293</v>
      </c>
      <c r="D3" s="9" t="s">
        <v>294</v>
      </c>
      <c r="E3" s="11" t="s">
        <v>336</v>
      </c>
      <c r="F3" s="8" t="s">
        <v>337</v>
      </c>
      <c r="G3" s="8" t="s">
        <v>338</v>
      </c>
      <c r="H3" s="8">
        <v>1840</v>
      </c>
    </row>
    <row r="4" spans="1:11" x14ac:dyDescent="0.2">
      <c r="A4" s="142" t="s">
        <v>269</v>
      </c>
      <c r="B4" s="143" t="s">
        <v>344</v>
      </c>
      <c r="C4" s="144" t="s">
        <v>270</v>
      </c>
      <c r="D4" s="144" t="s">
        <v>271</v>
      </c>
      <c r="E4" s="144" t="s">
        <v>272</v>
      </c>
      <c r="F4" s="8" t="s">
        <v>383</v>
      </c>
      <c r="G4" s="8" t="s">
        <v>386</v>
      </c>
      <c r="H4" s="148">
        <v>445</v>
      </c>
    </row>
    <row r="5" spans="1:11" x14ac:dyDescent="0.2">
      <c r="A5" s="6" t="s">
        <v>264</v>
      </c>
      <c r="B5" s="11" t="s">
        <v>313</v>
      </c>
      <c r="C5" s="9" t="s">
        <v>330</v>
      </c>
      <c r="D5" s="9" t="s">
        <v>331</v>
      </c>
      <c r="E5" s="9" t="s">
        <v>332</v>
      </c>
      <c r="F5" s="10" t="s">
        <v>333</v>
      </c>
      <c r="G5" s="13" t="s">
        <v>334</v>
      </c>
      <c r="H5" s="19" t="s">
        <v>335</v>
      </c>
    </row>
    <row r="6" spans="1:11" x14ac:dyDescent="0.2">
      <c r="A6" s="6" t="s">
        <v>198</v>
      </c>
      <c r="B6" s="11" t="s">
        <v>313</v>
      </c>
      <c r="C6" s="9" t="s">
        <v>199</v>
      </c>
      <c r="D6" s="9" t="s">
        <v>339</v>
      </c>
      <c r="E6" s="9" t="s">
        <v>340</v>
      </c>
      <c r="F6" s="10" t="s">
        <v>341</v>
      </c>
      <c r="G6" s="13" t="s">
        <v>342</v>
      </c>
      <c r="H6" s="19">
        <v>138</v>
      </c>
    </row>
    <row r="7" spans="1:11" x14ac:dyDescent="0.2">
      <c r="A7" s="16" t="s">
        <v>273</v>
      </c>
      <c r="B7" s="17" t="s">
        <v>314</v>
      </c>
      <c r="C7" s="9" t="s">
        <v>274</v>
      </c>
      <c r="D7" s="9" t="s">
        <v>275</v>
      </c>
      <c r="E7" s="9" t="s">
        <v>276</v>
      </c>
      <c r="F7" s="8" t="s">
        <v>315</v>
      </c>
      <c r="G7" s="8" t="s">
        <v>316</v>
      </c>
      <c r="H7" s="18">
        <v>740</v>
      </c>
    </row>
    <row r="8" spans="1:11" x14ac:dyDescent="0.2">
      <c r="A8" s="142" t="s">
        <v>252</v>
      </c>
      <c r="B8" s="143" t="s">
        <v>343</v>
      </c>
      <c r="C8" s="144" t="s">
        <v>253</v>
      </c>
      <c r="D8" s="145" t="s">
        <v>254</v>
      </c>
      <c r="E8" s="146" t="s">
        <v>255</v>
      </c>
      <c r="F8" s="147" t="s">
        <v>256</v>
      </c>
      <c r="G8" s="147" t="s">
        <v>257</v>
      </c>
      <c r="H8" s="147">
        <v>50</v>
      </c>
    </row>
    <row r="9" spans="1:11" x14ac:dyDescent="0.2">
      <c r="A9" s="142" t="s">
        <v>368</v>
      </c>
      <c r="B9" s="17" t="s">
        <v>317</v>
      </c>
      <c r="C9" s="144" t="s">
        <v>369</v>
      </c>
      <c r="D9" s="144" t="s">
        <v>370</v>
      </c>
      <c r="E9" s="144" t="s">
        <v>371</v>
      </c>
      <c r="F9" s="147" t="s">
        <v>405</v>
      </c>
      <c r="G9" s="8" t="s">
        <v>387</v>
      </c>
      <c r="H9" s="209">
        <v>36</v>
      </c>
      <c r="I9" s="104"/>
    </row>
    <row r="10" spans="1:11" x14ac:dyDescent="0.2">
      <c r="A10" s="6" t="s">
        <v>250</v>
      </c>
      <c r="B10" s="9" t="s">
        <v>317</v>
      </c>
      <c r="C10" s="9" t="s">
        <v>251</v>
      </c>
      <c r="D10" s="9" t="s">
        <v>318</v>
      </c>
      <c r="E10" s="9" t="s">
        <v>403</v>
      </c>
      <c r="F10" s="8" t="s">
        <v>319</v>
      </c>
      <c r="G10" s="8" t="s">
        <v>320</v>
      </c>
      <c r="H10" s="18">
        <v>1000</v>
      </c>
    </row>
    <row r="11" spans="1:11" x14ac:dyDescent="0.2">
      <c r="A11" s="142" t="s">
        <v>372</v>
      </c>
      <c r="B11" s="17" t="s">
        <v>317</v>
      </c>
      <c r="C11" s="144" t="s">
        <v>373</v>
      </c>
      <c r="D11" s="144" t="s">
        <v>374</v>
      </c>
      <c r="E11" s="144" t="s">
        <v>375</v>
      </c>
      <c r="F11" s="8" t="s">
        <v>384</v>
      </c>
      <c r="G11" s="8" t="s">
        <v>388</v>
      </c>
      <c r="H11" s="209">
        <v>41</v>
      </c>
      <c r="I11" s="210"/>
      <c r="J11" s="210"/>
      <c r="K11" s="211"/>
    </row>
    <row r="12" spans="1:11" x14ac:dyDescent="0.2">
      <c r="A12" s="142" t="s">
        <v>380</v>
      </c>
      <c r="B12" s="17" t="s">
        <v>317</v>
      </c>
      <c r="C12" s="144" t="s">
        <v>381</v>
      </c>
      <c r="D12" s="144" t="s">
        <v>407</v>
      </c>
      <c r="E12" s="195" t="s">
        <v>382</v>
      </c>
      <c r="F12" s="8" t="s">
        <v>385</v>
      </c>
      <c r="G12" s="8" t="s">
        <v>389</v>
      </c>
      <c r="H12" s="209">
        <v>760</v>
      </c>
      <c r="I12" s="210"/>
      <c r="J12" s="210"/>
      <c r="K12" s="211"/>
    </row>
    <row r="13" spans="1:11" x14ac:dyDescent="0.2">
      <c r="A13" s="16" t="s">
        <v>202</v>
      </c>
      <c r="B13" s="17" t="s">
        <v>317</v>
      </c>
      <c r="C13" s="17" t="s">
        <v>203</v>
      </c>
      <c r="D13" s="20" t="s">
        <v>321</v>
      </c>
      <c r="E13" s="20" t="s">
        <v>322</v>
      </c>
      <c r="F13" s="13" t="s">
        <v>323</v>
      </c>
      <c r="G13" s="13" t="s">
        <v>324</v>
      </c>
      <c r="H13" s="14">
        <v>12</v>
      </c>
    </row>
    <row r="14" spans="1:11" x14ac:dyDescent="0.2">
      <c r="A14" s="142" t="s">
        <v>376</v>
      </c>
      <c r="B14" s="17" t="s">
        <v>317</v>
      </c>
      <c r="C14" s="144" t="s">
        <v>377</v>
      </c>
      <c r="D14" s="144" t="s">
        <v>378</v>
      </c>
      <c r="E14" s="12" t="s">
        <v>404</v>
      </c>
      <c r="F14" s="148" t="s">
        <v>379</v>
      </c>
      <c r="G14" s="8" t="s">
        <v>390</v>
      </c>
      <c r="H14" s="8">
        <v>1010</v>
      </c>
      <c r="I14" s="210"/>
      <c r="J14" s="210"/>
      <c r="K14" s="211"/>
    </row>
    <row r="15" spans="1:11" x14ac:dyDescent="0.2">
      <c r="A15" s="16" t="s">
        <v>302</v>
      </c>
      <c r="B15" s="17" t="s">
        <v>317</v>
      </c>
      <c r="C15" s="9" t="s">
        <v>325</v>
      </c>
      <c r="D15" s="9" t="s">
        <v>406</v>
      </c>
      <c r="E15" s="12" t="s">
        <v>326</v>
      </c>
      <c r="F15" s="15" t="s">
        <v>327</v>
      </c>
      <c r="G15" s="15" t="s">
        <v>328</v>
      </c>
      <c r="H15" s="21">
        <v>750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workbookViewId="0"/>
  </sheetViews>
  <sheetFormatPr defaultRowHeight="12" x14ac:dyDescent="0.2"/>
  <cols>
    <col min="1" max="1" width="17.85546875" style="23" customWidth="1"/>
    <col min="2" max="3" width="9.140625" style="23"/>
    <col min="4" max="4" width="16.42578125" style="23" customWidth="1"/>
    <col min="5" max="5" width="13.85546875" style="23" customWidth="1"/>
    <col min="6" max="6" width="12.5703125" style="23" customWidth="1"/>
    <col min="7" max="7" width="9.140625" style="23"/>
    <col min="8" max="8" width="14.140625" style="23" customWidth="1"/>
    <col min="9" max="16384" width="9.140625" style="23"/>
  </cols>
  <sheetData>
    <row r="1" spans="1:9" x14ac:dyDescent="0.2">
      <c r="A1" s="22" t="s">
        <v>9</v>
      </c>
    </row>
    <row r="4" spans="1:9" x14ac:dyDescent="0.2">
      <c r="A4" s="24" t="s">
        <v>0</v>
      </c>
      <c r="B4" s="25" t="s">
        <v>1</v>
      </c>
      <c r="C4" s="26" t="s">
        <v>2</v>
      </c>
      <c r="D4" s="27" t="s">
        <v>3</v>
      </c>
      <c r="E4" s="25" t="s">
        <v>4</v>
      </c>
      <c r="F4" s="28" t="s">
        <v>5</v>
      </c>
      <c r="G4" s="29" t="s">
        <v>6</v>
      </c>
      <c r="H4" s="30" t="s">
        <v>7</v>
      </c>
      <c r="I4" s="30" t="s">
        <v>8</v>
      </c>
    </row>
    <row r="5" spans="1:9" x14ac:dyDescent="0.2">
      <c r="A5" s="31" t="s">
        <v>9</v>
      </c>
      <c r="B5" s="32" t="s">
        <v>10</v>
      </c>
      <c r="C5" s="33">
        <v>1</v>
      </c>
      <c r="D5" s="34" t="s">
        <v>11</v>
      </c>
      <c r="E5" s="34" t="s">
        <v>12</v>
      </c>
      <c r="F5" s="34"/>
      <c r="G5" s="35" t="s">
        <v>13</v>
      </c>
      <c r="H5" s="31" t="s">
        <v>14</v>
      </c>
      <c r="I5" s="33">
        <v>69</v>
      </c>
    </row>
    <row r="6" spans="1:9" x14ac:dyDescent="0.2">
      <c r="A6" s="36" t="s">
        <v>9</v>
      </c>
      <c r="B6" s="37">
        <v>100882</v>
      </c>
      <c r="C6" s="38">
        <v>2</v>
      </c>
      <c r="D6" s="39" t="s">
        <v>15</v>
      </c>
      <c r="E6" s="40" t="s">
        <v>12</v>
      </c>
      <c r="F6" s="39"/>
      <c r="G6" s="41" t="s">
        <v>13</v>
      </c>
      <c r="H6" s="36" t="s">
        <v>14</v>
      </c>
      <c r="I6" s="38">
        <v>71</v>
      </c>
    </row>
    <row r="7" spans="1:9" x14ac:dyDescent="0.2">
      <c r="A7" s="36" t="s">
        <v>9</v>
      </c>
      <c r="B7" s="42">
        <v>950497</v>
      </c>
      <c r="C7" s="38">
        <v>3</v>
      </c>
      <c r="D7" s="39" t="s">
        <v>16</v>
      </c>
      <c r="E7" s="37" t="s">
        <v>17</v>
      </c>
      <c r="F7" s="39"/>
      <c r="G7" s="41" t="s">
        <v>18</v>
      </c>
      <c r="H7" s="36"/>
      <c r="I7" s="38"/>
    </row>
    <row r="8" spans="1:9" x14ac:dyDescent="0.2">
      <c r="A8" s="36" t="s">
        <v>9</v>
      </c>
      <c r="B8" s="43">
        <v>130013</v>
      </c>
      <c r="C8" s="38">
        <v>4</v>
      </c>
      <c r="D8" s="44" t="s">
        <v>19</v>
      </c>
      <c r="E8" s="43" t="s">
        <v>20</v>
      </c>
      <c r="F8" s="45" t="s">
        <v>21</v>
      </c>
      <c r="G8" s="46" t="s">
        <v>13</v>
      </c>
      <c r="H8" s="36" t="s">
        <v>14</v>
      </c>
      <c r="I8" s="38">
        <v>3</v>
      </c>
    </row>
    <row r="9" spans="1:9" x14ac:dyDescent="0.2">
      <c r="A9" s="36" t="s">
        <v>9</v>
      </c>
      <c r="B9" s="43">
        <v>130063</v>
      </c>
      <c r="C9" s="38">
        <v>5</v>
      </c>
      <c r="D9" s="47" t="s">
        <v>22</v>
      </c>
      <c r="E9" s="47" t="s">
        <v>23</v>
      </c>
      <c r="F9" s="45" t="s">
        <v>24</v>
      </c>
      <c r="G9" s="46" t="s">
        <v>13</v>
      </c>
      <c r="H9" s="36" t="s">
        <v>14</v>
      </c>
      <c r="I9" s="38">
        <v>9</v>
      </c>
    </row>
    <row r="10" spans="1:9" x14ac:dyDescent="0.2">
      <c r="A10" s="36" t="s">
        <v>9</v>
      </c>
      <c r="B10" s="43">
        <v>130523</v>
      </c>
      <c r="C10" s="38">
        <v>6</v>
      </c>
      <c r="D10" s="48" t="s">
        <v>25</v>
      </c>
      <c r="E10" s="47" t="s">
        <v>26</v>
      </c>
      <c r="F10" s="49" t="s">
        <v>21</v>
      </c>
      <c r="G10" s="50" t="s">
        <v>13</v>
      </c>
      <c r="H10" s="36" t="s">
        <v>14</v>
      </c>
      <c r="I10" s="38">
        <v>11</v>
      </c>
    </row>
    <row r="11" spans="1:9" x14ac:dyDescent="0.2">
      <c r="A11" s="36" t="s">
        <v>9</v>
      </c>
      <c r="B11" s="43">
        <v>130307</v>
      </c>
      <c r="C11" s="38">
        <v>7</v>
      </c>
      <c r="D11" s="48" t="s">
        <v>27</v>
      </c>
      <c r="E11" s="47" t="s">
        <v>28</v>
      </c>
      <c r="F11" s="49" t="s">
        <v>29</v>
      </c>
      <c r="G11" s="50" t="s">
        <v>13</v>
      </c>
      <c r="H11" s="36" t="s">
        <v>14</v>
      </c>
      <c r="I11" s="38">
        <v>14</v>
      </c>
    </row>
    <row r="12" spans="1:9" x14ac:dyDescent="0.2">
      <c r="A12" s="36" t="s">
        <v>9</v>
      </c>
      <c r="B12" s="43">
        <v>130468</v>
      </c>
      <c r="C12" s="38">
        <v>8</v>
      </c>
      <c r="D12" s="48" t="s">
        <v>30</v>
      </c>
      <c r="E12" s="47" t="s">
        <v>31</v>
      </c>
      <c r="F12" s="49" t="s">
        <v>32</v>
      </c>
      <c r="G12" s="50" t="s">
        <v>13</v>
      </c>
      <c r="H12" s="36" t="s">
        <v>14</v>
      </c>
      <c r="I12" s="38">
        <v>15</v>
      </c>
    </row>
    <row r="13" spans="1:9" x14ac:dyDescent="0.2">
      <c r="A13" s="36" t="s">
        <v>9</v>
      </c>
      <c r="B13" s="43">
        <v>130545</v>
      </c>
      <c r="C13" s="38">
        <v>9</v>
      </c>
      <c r="D13" s="48" t="s">
        <v>33</v>
      </c>
      <c r="E13" s="47" t="s">
        <v>34</v>
      </c>
      <c r="F13" s="49" t="s">
        <v>32</v>
      </c>
      <c r="G13" s="50" t="s">
        <v>13</v>
      </c>
      <c r="H13" s="36" t="s">
        <v>14</v>
      </c>
      <c r="I13" s="38">
        <v>17</v>
      </c>
    </row>
    <row r="14" spans="1:9" x14ac:dyDescent="0.2">
      <c r="A14" s="51" t="s">
        <v>9</v>
      </c>
      <c r="B14" s="52">
        <v>130259</v>
      </c>
      <c r="C14" s="53">
        <v>10</v>
      </c>
      <c r="D14" s="54" t="s">
        <v>35</v>
      </c>
      <c r="E14" s="55" t="s">
        <v>36</v>
      </c>
      <c r="F14" s="56" t="s">
        <v>37</v>
      </c>
      <c r="G14" s="57" t="s">
        <v>13</v>
      </c>
      <c r="H14" s="51" t="s">
        <v>14</v>
      </c>
      <c r="I14" s="53">
        <v>22</v>
      </c>
    </row>
    <row r="15" spans="1:9" x14ac:dyDescent="0.2">
      <c r="A15" s="31" t="s">
        <v>9</v>
      </c>
      <c r="B15" s="32">
        <v>130318</v>
      </c>
      <c r="C15" s="33">
        <v>11</v>
      </c>
      <c r="D15" s="34" t="s">
        <v>38</v>
      </c>
      <c r="E15" s="34" t="s">
        <v>39</v>
      </c>
      <c r="F15" s="34" t="s">
        <v>40</v>
      </c>
      <c r="G15" s="35" t="s">
        <v>13</v>
      </c>
      <c r="H15" s="31" t="s">
        <v>14</v>
      </c>
      <c r="I15" s="33">
        <v>23</v>
      </c>
    </row>
    <row r="16" spans="1:9" x14ac:dyDescent="0.2">
      <c r="A16" s="36" t="s">
        <v>9</v>
      </c>
      <c r="B16" s="37">
        <v>120071</v>
      </c>
      <c r="C16" s="38">
        <v>12</v>
      </c>
      <c r="D16" s="39" t="s">
        <v>41</v>
      </c>
      <c r="E16" s="40" t="s">
        <v>42</v>
      </c>
      <c r="F16" s="39" t="s">
        <v>43</v>
      </c>
      <c r="G16" s="41" t="s">
        <v>13</v>
      </c>
      <c r="H16" s="36" t="s">
        <v>14</v>
      </c>
      <c r="I16" s="38">
        <v>57</v>
      </c>
    </row>
    <row r="17" spans="1:9" x14ac:dyDescent="0.2">
      <c r="A17" s="36" t="s">
        <v>9</v>
      </c>
      <c r="B17" s="42">
        <v>120333</v>
      </c>
      <c r="C17" s="38">
        <v>13</v>
      </c>
      <c r="D17" s="39" t="s">
        <v>44</v>
      </c>
      <c r="E17" s="37" t="s">
        <v>45</v>
      </c>
      <c r="F17" s="39" t="s">
        <v>46</v>
      </c>
      <c r="G17" s="41" t="s">
        <v>13</v>
      </c>
      <c r="H17" s="36" t="s">
        <v>14</v>
      </c>
      <c r="I17" s="38">
        <v>61</v>
      </c>
    </row>
    <row r="18" spans="1:9" x14ac:dyDescent="0.2">
      <c r="A18" s="36" t="s">
        <v>9</v>
      </c>
      <c r="B18" s="43">
        <v>120316</v>
      </c>
      <c r="C18" s="38">
        <v>14</v>
      </c>
      <c r="D18" s="44" t="s">
        <v>47</v>
      </c>
      <c r="E18" s="43" t="s">
        <v>48</v>
      </c>
      <c r="F18" s="45" t="s">
        <v>49</v>
      </c>
      <c r="G18" s="46" t="s">
        <v>13</v>
      </c>
      <c r="H18" s="36" t="s">
        <v>14</v>
      </c>
      <c r="I18" s="38">
        <v>63</v>
      </c>
    </row>
    <row r="19" spans="1:9" x14ac:dyDescent="0.2">
      <c r="A19" s="36" t="s">
        <v>9</v>
      </c>
      <c r="B19" s="43">
        <v>120371</v>
      </c>
      <c r="C19" s="38">
        <v>15</v>
      </c>
      <c r="D19" s="47" t="s">
        <v>50</v>
      </c>
      <c r="E19" s="47" t="s">
        <v>51</v>
      </c>
      <c r="F19" s="45" t="s">
        <v>52</v>
      </c>
      <c r="G19" s="46" t="s">
        <v>13</v>
      </c>
      <c r="H19" s="36" t="s">
        <v>14</v>
      </c>
      <c r="I19" s="38">
        <v>64</v>
      </c>
    </row>
    <row r="20" spans="1:9" x14ac:dyDescent="0.2">
      <c r="A20" s="36" t="s">
        <v>9</v>
      </c>
      <c r="B20" s="43">
        <v>120176</v>
      </c>
      <c r="C20" s="38">
        <v>16</v>
      </c>
      <c r="D20" s="48" t="s">
        <v>53</v>
      </c>
      <c r="E20" s="47" t="s">
        <v>54</v>
      </c>
      <c r="F20" s="49" t="s">
        <v>55</v>
      </c>
      <c r="G20" s="50" t="s">
        <v>13</v>
      </c>
      <c r="H20" s="36" t="s">
        <v>14</v>
      </c>
      <c r="I20" s="38">
        <v>67</v>
      </c>
    </row>
    <row r="21" spans="1:9" x14ac:dyDescent="0.2">
      <c r="A21" s="36" t="s">
        <v>9</v>
      </c>
      <c r="B21" s="43">
        <v>120050</v>
      </c>
      <c r="C21" s="38">
        <v>17</v>
      </c>
      <c r="D21" s="48" t="s">
        <v>56</v>
      </c>
      <c r="E21" s="47" t="s">
        <v>57</v>
      </c>
      <c r="F21" s="49" t="s">
        <v>58</v>
      </c>
      <c r="G21" s="50" t="s">
        <v>13</v>
      </c>
      <c r="H21" s="36" t="s">
        <v>14</v>
      </c>
      <c r="I21" s="38">
        <v>72</v>
      </c>
    </row>
    <row r="22" spans="1:9" x14ac:dyDescent="0.2">
      <c r="A22" s="36" t="s">
        <v>9</v>
      </c>
      <c r="B22" s="43">
        <v>120051</v>
      </c>
      <c r="C22" s="38">
        <v>18</v>
      </c>
      <c r="D22" s="48" t="s">
        <v>59</v>
      </c>
      <c r="E22" s="47" t="s">
        <v>60</v>
      </c>
      <c r="F22" s="49" t="s">
        <v>61</v>
      </c>
      <c r="G22" s="50" t="s">
        <v>13</v>
      </c>
      <c r="H22" s="36" t="s">
        <v>14</v>
      </c>
      <c r="I22" s="38">
        <v>73</v>
      </c>
    </row>
    <row r="23" spans="1:9" x14ac:dyDescent="0.2">
      <c r="A23" s="36" t="s">
        <v>9</v>
      </c>
      <c r="B23" s="43">
        <v>120071</v>
      </c>
      <c r="C23" s="38">
        <v>19</v>
      </c>
      <c r="D23" s="48" t="s">
        <v>62</v>
      </c>
      <c r="E23" s="47" t="s">
        <v>42</v>
      </c>
      <c r="F23" s="49" t="s">
        <v>43</v>
      </c>
      <c r="G23" s="50" t="s">
        <v>13</v>
      </c>
      <c r="H23" s="36" t="s">
        <v>14</v>
      </c>
      <c r="I23" s="38">
        <v>74</v>
      </c>
    </row>
    <row r="24" spans="1:9" x14ac:dyDescent="0.2">
      <c r="A24" s="51" t="s">
        <v>9</v>
      </c>
      <c r="B24" s="52">
        <v>120063</v>
      </c>
      <c r="C24" s="53">
        <v>20</v>
      </c>
      <c r="D24" s="54" t="s">
        <v>63</v>
      </c>
      <c r="E24" s="55" t="s">
        <v>64</v>
      </c>
      <c r="F24" s="56" t="s">
        <v>61</v>
      </c>
      <c r="G24" s="57" t="s">
        <v>13</v>
      </c>
      <c r="H24" s="51" t="s">
        <v>14</v>
      </c>
      <c r="I24" s="53">
        <v>75</v>
      </c>
    </row>
    <row r="25" spans="1:9" x14ac:dyDescent="0.2">
      <c r="A25" s="31" t="s">
        <v>9</v>
      </c>
      <c r="B25" s="32">
        <v>120277</v>
      </c>
      <c r="C25" s="33">
        <v>21</v>
      </c>
      <c r="D25" s="34" t="s">
        <v>65</v>
      </c>
      <c r="E25" s="34" t="s">
        <v>66</v>
      </c>
      <c r="F25" s="34" t="s">
        <v>67</v>
      </c>
      <c r="G25" s="35" t="s">
        <v>13</v>
      </c>
      <c r="H25" s="31" t="s">
        <v>14</v>
      </c>
      <c r="I25" s="33">
        <v>77</v>
      </c>
    </row>
    <row r="26" spans="1:9" x14ac:dyDescent="0.2">
      <c r="A26" s="36" t="s">
        <v>9</v>
      </c>
      <c r="B26" s="37">
        <v>120094</v>
      </c>
      <c r="C26" s="38">
        <v>22</v>
      </c>
      <c r="D26" s="39" t="s">
        <v>50</v>
      </c>
      <c r="E26" s="40" t="s">
        <v>51</v>
      </c>
      <c r="F26" s="39" t="s">
        <v>46</v>
      </c>
      <c r="G26" s="41" t="s">
        <v>13</v>
      </c>
      <c r="H26" s="36" t="s">
        <v>14</v>
      </c>
      <c r="I26" s="38">
        <v>78</v>
      </c>
    </row>
    <row r="27" spans="1:9" x14ac:dyDescent="0.2">
      <c r="A27" s="36" t="s">
        <v>9</v>
      </c>
      <c r="B27" s="42">
        <v>120162</v>
      </c>
      <c r="C27" s="38">
        <v>23</v>
      </c>
      <c r="D27" s="39" t="s">
        <v>68</v>
      </c>
      <c r="E27" s="37" t="s">
        <v>69</v>
      </c>
      <c r="F27" s="39" t="s">
        <v>70</v>
      </c>
      <c r="G27" s="41" t="s">
        <v>13</v>
      </c>
      <c r="H27" s="36" t="s">
        <v>14</v>
      </c>
      <c r="I27" s="38">
        <v>79</v>
      </c>
    </row>
    <row r="28" spans="1:9" x14ac:dyDescent="0.2">
      <c r="A28" s="36" t="s">
        <v>9</v>
      </c>
      <c r="B28" s="43">
        <v>120148</v>
      </c>
      <c r="C28" s="38">
        <v>24</v>
      </c>
      <c r="D28" s="44" t="s">
        <v>71</v>
      </c>
      <c r="E28" s="43" t="s">
        <v>72</v>
      </c>
      <c r="F28" s="45" t="s">
        <v>73</v>
      </c>
      <c r="G28" s="46" t="s">
        <v>13</v>
      </c>
      <c r="H28" s="36" t="s">
        <v>14</v>
      </c>
      <c r="I28" s="38">
        <v>82</v>
      </c>
    </row>
    <row r="29" spans="1:9" x14ac:dyDescent="0.2">
      <c r="A29" s="36" t="s">
        <v>9</v>
      </c>
      <c r="B29" s="43">
        <v>120414</v>
      </c>
      <c r="C29" s="38">
        <v>25</v>
      </c>
      <c r="D29" s="47" t="s">
        <v>74</v>
      </c>
      <c r="E29" s="47" t="s">
        <v>75</v>
      </c>
      <c r="F29" s="45" t="s">
        <v>61</v>
      </c>
      <c r="G29" s="46" t="s">
        <v>13</v>
      </c>
      <c r="H29" s="36" t="s">
        <v>14</v>
      </c>
      <c r="I29" s="38">
        <v>84</v>
      </c>
    </row>
    <row r="30" spans="1:9" x14ac:dyDescent="0.2">
      <c r="A30" s="36" t="s">
        <v>9</v>
      </c>
      <c r="B30" s="43">
        <v>120389</v>
      </c>
      <c r="C30" s="38">
        <v>26</v>
      </c>
      <c r="D30" s="48" t="s">
        <v>63</v>
      </c>
      <c r="E30" s="47" t="s">
        <v>64</v>
      </c>
      <c r="F30" s="49" t="s">
        <v>76</v>
      </c>
      <c r="G30" s="50" t="s">
        <v>13</v>
      </c>
      <c r="H30" s="36" t="s">
        <v>14</v>
      </c>
      <c r="I30" s="38">
        <v>85</v>
      </c>
    </row>
    <row r="31" spans="1:9" x14ac:dyDescent="0.2">
      <c r="A31" s="36" t="s">
        <v>9</v>
      </c>
      <c r="B31" s="43">
        <v>120370</v>
      </c>
      <c r="C31" s="38">
        <v>27</v>
      </c>
      <c r="D31" s="48" t="s">
        <v>50</v>
      </c>
      <c r="E31" s="47" t="s">
        <v>51</v>
      </c>
      <c r="F31" s="49" t="s">
        <v>77</v>
      </c>
      <c r="G31" s="50" t="s">
        <v>13</v>
      </c>
      <c r="H31" s="36" t="s">
        <v>14</v>
      </c>
      <c r="I31" s="38">
        <v>87</v>
      </c>
    </row>
    <row r="32" spans="1:9" x14ac:dyDescent="0.2">
      <c r="A32" s="36" t="s">
        <v>9</v>
      </c>
      <c r="B32" s="43">
        <v>120215</v>
      </c>
      <c r="C32" s="38">
        <v>28</v>
      </c>
      <c r="D32" s="48" t="s">
        <v>78</v>
      </c>
      <c r="E32" s="47" t="s">
        <v>79</v>
      </c>
      <c r="F32" s="49" t="s">
        <v>80</v>
      </c>
      <c r="G32" s="50" t="s">
        <v>13</v>
      </c>
      <c r="H32" s="36" t="s">
        <v>14</v>
      </c>
      <c r="I32" s="38">
        <v>88</v>
      </c>
    </row>
    <row r="33" spans="1:9" x14ac:dyDescent="0.2">
      <c r="A33" s="36" t="s">
        <v>9</v>
      </c>
      <c r="B33" s="43">
        <v>120320</v>
      </c>
      <c r="C33" s="38">
        <v>29</v>
      </c>
      <c r="D33" s="48" t="s">
        <v>81</v>
      </c>
      <c r="E33" s="47" t="s">
        <v>82</v>
      </c>
      <c r="F33" s="49" t="s">
        <v>73</v>
      </c>
      <c r="G33" s="50" t="s">
        <v>13</v>
      </c>
      <c r="H33" s="36" t="s">
        <v>14</v>
      </c>
      <c r="I33" s="38">
        <v>89</v>
      </c>
    </row>
    <row r="34" spans="1:9" x14ac:dyDescent="0.2">
      <c r="A34" s="51" t="s">
        <v>9</v>
      </c>
      <c r="B34" s="52">
        <v>120365</v>
      </c>
      <c r="C34" s="53">
        <v>30</v>
      </c>
      <c r="D34" s="54" t="s">
        <v>83</v>
      </c>
      <c r="E34" s="55" t="s">
        <v>84</v>
      </c>
      <c r="F34" s="56" t="s">
        <v>85</v>
      </c>
      <c r="G34" s="57" t="s">
        <v>13</v>
      </c>
      <c r="H34" s="51" t="s">
        <v>14</v>
      </c>
      <c r="I34" s="53">
        <v>90</v>
      </c>
    </row>
    <row r="35" spans="1:9" x14ac:dyDescent="0.2">
      <c r="A35" s="31" t="s">
        <v>9</v>
      </c>
      <c r="B35" s="32">
        <v>120372</v>
      </c>
      <c r="C35" s="33">
        <v>31</v>
      </c>
      <c r="D35" s="34" t="s">
        <v>50</v>
      </c>
      <c r="E35" s="34" t="s">
        <v>51</v>
      </c>
      <c r="F35" s="34" t="s">
        <v>86</v>
      </c>
      <c r="G35" s="35" t="s">
        <v>13</v>
      </c>
      <c r="H35" s="31" t="s">
        <v>14</v>
      </c>
      <c r="I35" s="33">
        <v>92</v>
      </c>
    </row>
    <row r="36" spans="1:9" x14ac:dyDescent="0.2">
      <c r="A36" s="36" t="s">
        <v>9</v>
      </c>
      <c r="B36" s="37">
        <v>120450</v>
      </c>
      <c r="C36" s="38">
        <v>32</v>
      </c>
      <c r="D36" s="39" t="s">
        <v>87</v>
      </c>
      <c r="E36" s="40" t="s">
        <v>88</v>
      </c>
      <c r="F36" s="39" t="s">
        <v>89</v>
      </c>
      <c r="G36" s="41" t="s">
        <v>13</v>
      </c>
      <c r="H36" s="36" t="s">
        <v>14</v>
      </c>
      <c r="I36" s="38">
        <v>99</v>
      </c>
    </row>
    <row r="37" spans="1:9" x14ac:dyDescent="0.2">
      <c r="A37" s="36" t="s">
        <v>9</v>
      </c>
      <c r="B37" s="42">
        <v>110349</v>
      </c>
      <c r="C37" s="38">
        <v>33</v>
      </c>
      <c r="D37" s="39" t="s">
        <v>90</v>
      </c>
      <c r="E37" s="37" t="s">
        <v>91</v>
      </c>
      <c r="F37" s="39" t="s">
        <v>92</v>
      </c>
      <c r="G37" s="41" t="s">
        <v>13</v>
      </c>
      <c r="H37" s="36" t="s">
        <v>14</v>
      </c>
      <c r="I37" s="38">
        <v>109</v>
      </c>
    </row>
    <row r="38" spans="1:9" x14ac:dyDescent="0.2">
      <c r="A38" s="36" t="s">
        <v>9</v>
      </c>
      <c r="B38" s="43">
        <v>110203</v>
      </c>
      <c r="C38" s="38">
        <v>34</v>
      </c>
      <c r="D38" s="44" t="s">
        <v>93</v>
      </c>
      <c r="E38" s="43" t="s">
        <v>94</v>
      </c>
      <c r="F38" s="45" t="s">
        <v>95</v>
      </c>
      <c r="G38" s="46" t="s">
        <v>13</v>
      </c>
      <c r="H38" s="36" t="s">
        <v>14</v>
      </c>
      <c r="I38" s="38">
        <v>110</v>
      </c>
    </row>
    <row r="39" spans="1:9" x14ac:dyDescent="0.2">
      <c r="A39" s="36" t="s">
        <v>9</v>
      </c>
      <c r="B39" s="43">
        <v>110082</v>
      </c>
      <c r="C39" s="38">
        <v>35</v>
      </c>
      <c r="D39" s="47" t="s">
        <v>96</v>
      </c>
      <c r="E39" s="47" t="s">
        <v>97</v>
      </c>
      <c r="F39" s="45" t="s">
        <v>92</v>
      </c>
      <c r="G39" s="46" t="s">
        <v>13</v>
      </c>
      <c r="H39" s="36" t="s">
        <v>14</v>
      </c>
      <c r="I39" s="38">
        <v>112</v>
      </c>
    </row>
    <row r="40" spans="1:9" x14ac:dyDescent="0.2">
      <c r="A40" s="36" t="s">
        <v>9</v>
      </c>
      <c r="B40" s="43">
        <v>110020</v>
      </c>
      <c r="C40" s="38">
        <v>36</v>
      </c>
      <c r="D40" s="48" t="s">
        <v>98</v>
      </c>
      <c r="E40" s="47" t="s">
        <v>99</v>
      </c>
      <c r="F40" s="49" t="s">
        <v>92</v>
      </c>
      <c r="G40" s="50" t="s">
        <v>13</v>
      </c>
      <c r="H40" s="36" t="s">
        <v>14</v>
      </c>
      <c r="I40" s="38">
        <v>114</v>
      </c>
    </row>
    <row r="41" spans="1:9" x14ac:dyDescent="0.2">
      <c r="A41" s="36" t="s">
        <v>9</v>
      </c>
      <c r="B41" s="43">
        <v>110094</v>
      </c>
      <c r="C41" s="38">
        <v>37</v>
      </c>
      <c r="D41" s="48" t="s">
        <v>100</v>
      </c>
      <c r="E41" s="47" t="s">
        <v>101</v>
      </c>
      <c r="F41" s="49" t="s">
        <v>102</v>
      </c>
      <c r="G41" s="50" t="s">
        <v>13</v>
      </c>
      <c r="H41" s="36" t="s">
        <v>14</v>
      </c>
      <c r="I41" s="38">
        <v>118</v>
      </c>
    </row>
    <row r="42" spans="1:9" x14ac:dyDescent="0.2">
      <c r="A42" s="36" t="s">
        <v>9</v>
      </c>
      <c r="B42" s="43">
        <v>110163</v>
      </c>
      <c r="C42" s="38">
        <v>38</v>
      </c>
      <c r="D42" s="48" t="s">
        <v>100</v>
      </c>
      <c r="E42" s="47" t="s">
        <v>101</v>
      </c>
      <c r="F42" s="49" t="s">
        <v>95</v>
      </c>
      <c r="G42" s="50" t="s">
        <v>13</v>
      </c>
      <c r="H42" s="36" t="s">
        <v>14</v>
      </c>
      <c r="I42" s="38">
        <v>121</v>
      </c>
    </row>
    <row r="43" spans="1:9" x14ac:dyDescent="0.2">
      <c r="A43" s="36" t="s">
        <v>9</v>
      </c>
      <c r="B43" s="43">
        <v>110311</v>
      </c>
      <c r="C43" s="38">
        <v>39</v>
      </c>
      <c r="D43" s="48" t="s">
        <v>103</v>
      </c>
      <c r="E43" s="47" t="s">
        <v>104</v>
      </c>
      <c r="F43" s="49" t="s">
        <v>102</v>
      </c>
      <c r="G43" s="50" t="s">
        <v>13</v>
      </c>
      <c r="H43" s="36" t="s">
        <v>14</v>
      </c>
      <c r="I43" s="38">
        <v>126</v>
      </c>
    </row>
    <row r="44" spans="1:9" x14ac:dyDescent="0.2">
      <c r="A44" s="51" t="s">
        <v>9</v>
      </c>
      <c r="B44" s="52">
        <v>110249</v>
      </c>
      <c r="C44" s="53">
        <v>40</v>
      </c>
      <c r="D44" s="54" t="s">
        <v>105</v>
      </c>
      <c r="E44" s="55" t="s">
        <v>106</v>
      </c>
      <c r="F44" s="56" t="s">
        <v>107</v>
      </c>
      <c r="G44" s="57" t="s">
        <v>13</v>
      </c>
      <c r="H44" s="51" t="s">
        <v>14</v>
      </c>
      <c r="I44" s="53">
        <v>127</v>
      </c>
    </row>
    <row r="45" spans="1:9" x14ac:dyDescent="0.2">
      <c r="A45" s="31" t="s">
        <v>9</v>
      </c>
      <c r="B45" s="32">
        <v>100406</v>
      </c>
      <c r="C45" s="33">
        <v>41</v>
      </c>
      <c r="D45" s="34" t="s">
        <v>108</v>
      </c>
      <c r="E45" s="34" t="s">
        <v>109</v>
      </c>
      <c r="F45" s="34" t="s">
        <v>110</v>
      </c>
      <c r="G45" s="35" t="s">
        <v>13</v>
      </c>
      <c r="H45" s="31" t="s">
        <v>14</v>
      </c>
      <c r="I45" s="33">
        <v>128</v>
      </c>
    </row>
    <row r="46" spans="1:9" x14ac:dyDescent="0.2">
      <c r="A46" s="36" t="s">
        <v>9</v>
      </c>
      <c r="B46" s="37">
        <v>100516</v>
      </c>
      <c r="C46" s="38">
        <v>42</v>
      </c>
      <c r="D46" s="39" t="s">
        <v>111</v>
      </c>
      <c r="E46" s="40" t="s">
        <v>112</v>
      </c>
      <c r="F46" s="39" t="s">
        <v>113</v>
      </c>
      <c r="G46" s="41" t="s">
        <v>13</v>
      </c>
      <c r="H46" s="36" t="s">
        <v>14</v>
      </c>
      <c r="I46" s="38">
        <v>129</v>
      </c>
    </row>
    <row r="47" spans="1:9" x14ac:dyDescent="0.2">
      <c r="A47" s="36" t="s">
        <v>9</v>
      </c>
      <c r="B47" s="42">
        <v>110270</v>
      </c>
      <c r="C47" s="38">
        <v>43</v>
      </c>
      <c r="D47" s="39" t="s">
        <v>114</v>
      </c>
      <c r="E47" s="37" t="s">
        <v>115</v>
      </c>
      <c r="F47" s="39" t="s">
        <v>92</v>
      </c>
      <c r="G47" s="41" t="s">
        <v>13</v>
      </c>
      <c r="H47" s="36" t="s">
        <v>14</v>
      </c>
      <c r="I47" s="38">
        <v>130</v>
      </c>
    </row>
    <row r="48" spans="1:9" x14ac:dyDescent="0.2">
      <c r="A48" s="36" t="s">
        <v>9</v>
      </c>
      <c r="B48" s="43">
        <v>100233</v>
      </c>
      <c r="C48" s="38">
        <v>44</v>
      </c>
      <c r="D48" s="44" t="s">
        <v>116</v>
      </c>
      <c r="E48" s="43" t="s">
        <v>117</v>
      </c>
      <c r="F48" s="45" t="s">
        <v>118</v>
      </c>
      <c r="G48" s="46" t="s">
        <v>13</v>
      </c>
      <c r="H48" s="36" t="s">
        <v>14</v>
      </c>
      <c r="I48" s="38">
        <v>136</v>
      </c>
    </row>
    <row r="49" spans="1:9" x14ac:dyDescent="0.2">
      <c r="A49" s="36" t="s">
        <v>9</v>
      </c>
      <c r="B49" s="43">
        <v>100505</v>
      </c>
      <c r="C49" s="38">
        <v>45</v>
      </c>
      <c r="D49" s="47" t="s">
        <v>119</v>
      </c>
      <c r="E49" s="47" t="s">
        <v>120</v>
      </c>
      <c r="F49" s="45" t="s">
        <v>121</v>
      </c>
      <c r="G49" s="46" t="s">
        <v>13</v>
      </c>
      <c r="H49" s="36" t="s">
        <v>14</v>
      </c>
      <c r="I49" s="38">
        <v>137</v>
      </c>
    </row>
    <row r="50" spans="1:9" x14ac:dyDescent="0.2">
      <c r="A50" s="36" t="s">
        <v>9</v>
      </c>
      <c r="B50" s="43">
        <v>130689</v>
      </c>
      <c r="C50" s="38">
        <v>46</v>
      </c>
      <c r="D50" s="48" t="s">
        <v>122</v>
      </c>
      <c r="E50" s="47" t="s">
        <v>123</v>
      </c>
      <c r="F50" s="49" t="s">
        <v>124</v>
      </c>
      <c r="G50" s="50" t="s">
        <v>125</v>
      </c>
      <c r="H50" s="36" t="s">
        <v>14</v>
      </c>
      <c r="I50" s="38">
        <v>105</v>
      </c>
    </row>
    <row r="51" spans="1:9" x14ac:dyDescent="0.2">
      <c r="A51" s="36" t="s">
        <v>9</v>
      </c>
      <c r="B51" s="43">
        <v>130670</v>
      </c>
      <c r="C51" s="38">
        <v>47</v>
      </c>
      <c r="D51" s="48" t="s">
        <v>126</v>
      </c>
      <c r="E51" s="47" t="s">
        <v>127</v>
      </c>
      <c r="F51" s="49"/>
      <c r="G51" s="50" t="s">
        <v>128</v>
      </c>
      <c r="H51" s="36" t="s">
        <v>14</v>
      </c>
      <c r="I51" s="38">
        <v>101</v>
      </c>
    </row>
    <row r="52" spans="1:9" x14ac:dyDescent="0.2">
      <c r="A52" s="36" t="s">
        <v>9</v>
      </c>
      <c r="B52" s="43">
        <v>140822</v>
      </c>
      <c r="C52" s="38">
        <v>48</v>
      </c>
      <c r="D52" s="48" t="s">
        <v>129</v>
      </c>
      <c r="E52" s="47" t="s">
        <v>130</v>
      </c>
      <c r="F52" s="49"/>
      <c r="G52" s="50" t="s">
        <v>128</v>
      </c>
      <c r="H52" s="36" t="s">
        <v>14</v>
      </c>
      <c r="I52" s="38">
        <v>45</v>
      </c>
    </row>
    <row r="53" spans="1:9" x14ac:dyDescent="0.2">
      <c r="A53" s="36" t="s">
        <v>9</v>
      </c>
      <c r="B53" s="43">
        <v>140823</v>
      </c>
      <c r="C53" s="38">
        <v>49</v>
      </c>
      <c r="D53" s="48" t="s">
        <v>129</v>
      </c>
      <c r="E53" s="47" t="s">
        <v>130</v>
      </c>
      <c r="F53" s="49"/>
      <c r="G53" s="50" t="s">
        <v>128</v>
      </c>
      <c r="H53" s="36" t="s">
        <v>14</v>
      </c>
      <c r="I53" s="38">
        <v>46</v>
      </c>
    </row>
    <row r="54" spans="1:9" x14ac:dyDescent="0.2">
      <c r="A54" s="51" t="s">
        <v>9</v>
      </c>
      <c r="B54" s="52">
        <v>140826</v>
      </c>
      <c r="C54" s="53">
        <v>50</v>
      </c>
      <c r="D54" s="54" t="s">
        <v>131</v>
      </c>
      <c r="E54" s="55" t="s">
        <v>132</v>
      </c>
      <c r="F54" s="56"/>
      <c r="G54" s="57" t="s">
        <v>128</v>
      </c>
      <c r="H54" s="51" t="s">
        <v>14</v>
      </c>
      <c r="I54" s="53">
        <v>48</v>
      </c>
    </row>
    <row r="55" spans="1:9" x14ac:dyDescent="0.2">
      <c r="A55" s="31" t="s">
        <v>9</v>
      </c>
      <c r="B55" s="32">
        <v>140827</v>
      </c>
      <c r="C55" s="33">
        <v>51</v>
      </c>
      <c r="D55" s="34" t="s">
        <v>131</v>
      </c>
      <c r="E55" s="34" t="s">
        <v>132</v>
      </c>
      <c r="F55" s="34"/>
      <c r="G55" s="35" t="s">
        <v>128</v>
      </c>
      <c r="H55" s="31" t="s">
        <v>14</v>
      </c>
      <c r="I55" s="33">
        <v>49</v>
      </c>
    </row>
    <row r="56" spans="1:9" x14ac:dyDescent="0.2">
      <c r="A56" s="36" t="s">
        <v>9</v>
      </c>
      <c r="B56" s="37">
        <v>140828</v>
      </c>
      <c r="C56" s="38">
        <v>52</v>
      </c>
      <c r="D56" s="39" t="s">
        <v>131</v>
      </c>
      <c r="E56" s="40" t="s">
        <v>132</v>
      </c>
      <c r="F56" s="39"/>
      <c r="G56" s="41" t="s">
        <v>128</v>
      </c>
      <c r="H56" s="36" t="s">
        <v>14</v>
      </c>
      <c r="I56" s="38">
        <v>50</v>
      </c>
    </row>
    <row r="57" spans="1:9" x14ac:dyDescent="0.2">
      <c r="A57" s="36" t="s">
        <v>9</v>
      </c>
      <c r="B57" s="42">
        <v>140829</v>
      </c>
      <c r="C57" s="38">
        <v>53</v>
      </c>
      <c r="D57" s="39" t="s">
        <v>133</v>
      </c>
      <c r="E57" s="37" t="s">
        <v>134</v>
      </c>
      <c r="F57" s="39"/>
      <c r="G57" s="41" t="s">
        <v>128</v>
      </c>
      <c r="H57" s="36" t="s">
        <v>14</v>
      </c>
      <c r="I57" s="38">
        <v>51</v>
      </c>
    </row>
    <row r="58" spans="1:9" x14ac:dyDescent="0.2">
      <c r="A58" s="36" t="s">
        <v>9</v>
      </c>
      <c r="B58" s="43">
        <v>140833</v>
      </c>
      <c r="C58" s="38">
        <v>54</v>
      </c>
      <c r="D58" s="44" t="s">
        <v>135</v>
      </c>
      <c r="E58" s="43" t="s">
        <v>136</v>
      </c>
      <c r="F58" s="45"/>
      <c r="G58" s="46" t="s">
        <v>137</v>
      </c>
      <c r="H58" s="36" t="s">
        <v>14</v>
      </c>
      <c r="I58" s="38">
        <v>55</v>
      </c>
    </row>
    <row r="59" spans="1:9" x14ac:dyDescent="0.2">
      <c r="A59" s="36" t="s">
        <v>9</v>
      </c>
      <c r="B59" s="43">
        <v>20616</v>
      </c>
      <c r="C59" s="38">
        <v>55</v>
      </c>
      <c r="D59" s="47" t="s">
        <v>138</v>
      </c>
      <c r="E59" s="47"/>
      <c r="F59" s="45"/>
      <c r="G59" s="46" t="s">
        <v>139</v>
      </c>
      <c r="H59" s="36" t="s">
        <v>14</v>
      </c>
      <c r="I59" s="38">
        <v>38</v>
      </c>
    </row>
    <row r="60" spans="1:9" x14ac:dyDescent="0.2">
      <c r="A60" s="36" t="s">
        <v>9</v>
      </c>
      <c r="B60" s="43">
        <v>130056</v>
      </c>
      <c r="C60" s="38">
        <v>56</v>
      </c>
      <c r="D60" s="48" t="s">
        <v>140</v>
      </c>
      <c r="E60" s="47" t="s">
        <v>141</v>
      </c>
      <c r="F60" s="49" t="s">
        <v>142</v>
      </c>
      <c r="G60" s="50" t="s">
        <v>139</v>
      </c>
      <c r="H60" s="36" t="s">
        <v>14</v>
      </c>
      <c r="I60" s="38">
        <v>29</v>
      </c>
    </row>
    <row r="61" spans="1:9" x14ac:dyDescent="0.2">
      <c r="A61" s="36" t="s">
        <v>9</v>
      </c>
      <c r="B61" s="43">
        <v>130165</v>
      </c>
      <c r="C61" s="38">
        <v>57</v>
      </c>
      <c r="D61" s="48" t="s">
        <v>143</v>
      </c>
      <c r="E61" s="47" t="s">
        <v>144</v>
      </c>
      <c r="F61" s="49" t="s">
        <v>145</v>
      </c>
      <c r="G61" s="50" t="s">
        <v>146</v>
      </c>
      <c r="H61" s="36" t="s">
        <v>14</v>
      </c>
      <c r="I61" s="38">
        <v>5</v>
      </c>
    </row>
    <row r="62" spans="1:9" x14ac:dyDescent="0.2">
      <c r="A62" s="36" t="s">
        <v>9</v>
      </c>
      <c r="B62" s="43">
        <v>130270</v>
      </c>
      <c r="C62" s="38">
        <v>58</v>
      </c>
      <c r="D62" s="48" t="s">
        <v>147</v>
      </c>
      <c r="E62" s="47" t="s">
        <v>148</v>
      </c>
      <c r="F62" s="49" t="s">
        <v>149</v>
      </c>
      <c r="G62" s="50" t="s">
        <v>150</v>
      </c>
      <c r="H62" s="36" t="s">
        <v>14</v>
      </c>
      <c r="I62" s="38">
        <v>19</v>
      </c>
    </row>
    <row r="63" spans="1:9" x14ac:dyDescent="0.2">
      <c r="A63" s="36" t="s">
        <v>9</v>
      </c>
      <c r="B63" s="43">
        <v>130179</v>
      </c>
      <c r="C63" s="38">
        <v>59</v>
      </c>
      <c r="D63" s="48" t="s">
        <v>151</v>
      </c>
      <c r="E63" s="47" t="s">
        <v>152</v>
      </c>
      <c r="F63" s="49" t="s">
        <v>153</v>
      </c>
      <c r="G63" s="50" t="s">
        <v>150</v>
      </c>
      <c r="H63" s="36" t="s">
        <v>14</v>
      </c>
      <c r="I63" s="38">
        <v>21</v>
      </c>
    </row>
    <row r="64" spans="1:9" x14ac:dyDescent="0.2">
      <c r="A64" s="51" t="s">
        <v>9</v>
      </c>
      <c r="B64" s="52">
        <v>130381</v>
      </c>
      <c r="C64" s="53">
        <v>60</v>
      </c>
      <c r="D64" s="54" t="s">
        <v>154</v>
      </c>
      <c r="E64" s="55" t="s">
        <v>155</v>
      </c>
      <c r="F64" s="56" t="s">
        <v>149</v>
      </c>
      <c r="G64" s="57" t="s">
        <v>150</v>
      </c>
      <c r="H64" s="51" t="s">
        <v>14</v>
      </c>
      <c r="I64" s="53">
        <v>27</v>
      </c>
    </row>
    <row r="65" spans="1:9" x14ac:dyDescent="0.2">
      <c r="A65" s="31" t="s">
        <v>9</v>
      </c>
      <c r="B65" s="32">
        <v>130127</v>
      </c>
      <c r="C65" s="33">
        <v>61</v>
      </c>
      <c r="D65" s="34" t="s">
        <v>156</v>
      </c>
      <c r="E65" s="34" t="s">
        <v>157</v>
      </c>
      <c r="F65" s="34" t="s">
        <v>158</v>
      </c>
      <c r="G65" s="35" t="s">
        <v>159</v>
      </c>
      <c r="H65" s="31" t="s">
        <v>14</v>
      </c>
      <c r="I65" s="33">
        <v>6</v>
      </c>
    </row>
    <row r="66" spans="1:9" x14ac:dyDescent="0.2">
      <c r="A66" s="36" t="s">
        <v>9</v>
      </c>
      <c r="B66" s="37">
        <v>130096</v>
      </c>
      <c r="C66" s="38">
        <v>62</v>
      </c>
      <c r="D66" s="39" t="s">
        <v>160</v>
      </c>
      <c r="E66" s="40" t="s">
        <v>161</v>
      </c>
      <c r="F66" s="39" t="s">
        <v>162</v>
      </c>
      <c r="G66" s="41" t="s">
        <v>159</v>
      </c>
      <c r="H66" s="36" t="s">
        <v>14</v>
      </c>
      <c r="I66" s="38">
        <v>8</v>
      </c>
    </row>
    <row r="67" spans="1:9" x14ac:dyDescent="0.2">
      <c r="A67" s="36" t="s">
        <v>9</v>
      </c>
      <c r="B67" s="42">
        <v>140814</v>
      </c>
      <c r="C67" s="38">
        <v>63</v>
      </c>
      <c r="D67" s="39" t="s">
        <v>163</v>
      </c>
      <c r="E67" s="37"/>
      <c r="F67" s="39"/>
      <c r="G67" s="41" t="s">
        <v>164</v>
      </c>
      <c r="H67" s="36" t="s">
        <v>14</v>
      </c>
      <c r="I67" s="38">
        <v>42</v>
      </c>
    </row>
    <row r="68" spans="1:9" x14ac:dyDescent="0.2">
      <c r="A68" s="36" t="s">
        <v>9</v>
      </c>
      <c r="B68" s="43">
        <v>130716</v>
      </c>
      <c r="C68" s="38">
        <v>64</v>
      </c>
      <c r="D68" s="44" t="s">
        <v>165</v>
      </c>
      <c r="E68" s="43">
        <v>1718</v>
      </c>
      <c r="F68" s="45"/>
      <c r="G68" s="46" t="s">
        <v>166</v>
      </c>
      <c r="H68" s="36" t="s">
        <v>14</v>
      </c>
      <c r="I68" s="38">
        <v>34</v>
      </c>
    </row>
    <row r="69" spans="1:9" x14ac:dyDescent="0.2">
      <c r="A69" s="36" t="s">
        <v>9</v>
      </c>
      <c r="B69" s="43">
        <v>130717</v>
      </c>
      <c r="C69" s="38">
        <v>65</v>
      </c>
      <c r="D69" s="47" t="s">
        <v>167</v>
      </c>
      <c r="E69" s="47" t="s">
        <v>168</v>
      </c>
      <c r="F69" s="45"/>
      <c r="G69" s="46" t="s">
        <v>166</v>
      </c>
      <c r="H69" s="36" t="s">
        <v>14</v>
      </c>
      <c r="I69" s="38">
        <v>35</v>
      </c>
    </row>
    <row r="70" spans="1:9" x14ac:dyDescent="0.2">
      <c r="A70" s="36" t="s">
        <v>9</v>
      </c>
      <c r="B70" s="43">
        <v>130719</v>
      </c>
      <c r="C70" s="38">
        <v>66</v>
      </c>
      <c r="D70" s="48" t="s">
        <v>169</v>
      </c>
      <c r="E70" s="47" t="s">
        <v>170</v>
      </c>
      <c r="F70" s="49"/>
      <c r="G70" s="50" t="s">
        <v>166</v>
      </c>
      <c r="H70" s="36" t="s">
        <v>14</v>
      </c>
      <c r="I70" s="38">
        <v>36</v>
      </c>
    </row>
    <row r="71" spans="1:9" x14ac:dyDescent="0.2">
      <c r="A71" s="36" t="s">
        <v>9</v>
      </c>
      <c r="B71" s="43">
        <v>101529</v>
      </c>
      <c r="C71" s="38">
        <v>67</v>
      </c>
      <c r="D71" s="48" t="s">
        <v>171</v>
      </c>
      <c r="E71" s="47" t="s">
        <v>172</v>
      </c>
      <c r="F71" s="49"/>
      <c r="G71" s="50" t="s">
        <v>173</v>
      </c>
      <c r="H71" s="36" t="s">
        <v>14</v>
      </c>
      <c r="I71" s="38">
        <v>31</v>
      </c>
    </row>
    <row r="72" spans="1:9" x14ac:dyDescent="0.2">
      <c r="A72" s="36" t="s">
        <v>9</v>
      </c>
      <c r="B72" s="43">
        <v>101537</v>
      </c>
      <c r="C72" s="38">
        <v>68</v>
      </c>
      <c r="D72" s="48" t="s">
        <v>171</v>
      </c>
      <c r="E72" s="47" t="s">
        <v>174</v>
      </c>
      <c r="F72" s="49"/>
      <c r="G72" s="50" t="s">
        <v>173</v>
      </c>
      <c r="H72" s="36" t="s">
        <v>14</v>
      </c>
      <c r="I72" s="38">
        <v>33</v>
      </c>
    </row>
    <row r="73" spans="1:9" x14ac:dyDescent="0.2">
      <c r="A73" s="36" t="s">
        <v>9</v>
      </c>
      <c r="B73" s="43">
        <v>101506</v>
      </c>
      <c r="C73" s="38">
        <v>69</v>
      </c>
      <c r="D73" s="48" t="s">
        <v>175</v>
      </c>
      <c r="E73" s="47" t="s">
        <v>176</v>
      </c>
      <c r="F73" s="49"/>
      <c r="G73" s="50" t="s">
        <v>173</v>
      </c>
      <c r="H73" s="36" t="s">
        <v>14</v>
      </c>
      <c r="I73" s="38">
        <v>94</v>
      </c>
    </row>
    <row r="74" spans="1:9" x14ac:dyDescent="0.2">
      <c r="A74" s="51" t="s">
        <v>9</v>
      </c>
      <c r="B74" s="52">
        <v>110609</v>
      </c>
      <c r="C74" s="53">
        <v>70</v>
      </c>
      <c r="D74" s="54" t="s">
        <v>177</v>
      </c>
      <c r="E74" s="55"/>
      <c r="F74" s="56"/>
      <c r="G74" s="57" t="s">
        <v>178</v>
      </c>
      <c r="H74" s="51" t="s">
        <v>14</v>
      </c>
      <c r="I74" s="53">
        <v>37</v>
      </c>
    </row>
    <row r="75" spans="1:9" x14ac:dyDescent="0.2">
      <c r="A75" s="31" t="s">
        <v>9</v>
      </c>
      <c r="B75" s="32">
        <v>120453</v>
      </c>
      <c r="C75" s="33">
        <v>71</v>
      </c>
      <c r="D75" s="34" t="s">
        <v>179</v>
      </c>
      <c r="E75" s="34"/>
      <c r="F75" s="34"/>
      <c r="G75" s="35" t="s">
        <v>178</v>
      </c>
      <c r="H75" s="31" t="s">
        <v>14</v>
      </c>
      <c r="I75" s="33">
        <v>39</v>
      </c>
    </row>
    <row r="76" spans="1:9" x14ac:dyDescent="0.2">
      <c r="A76" s="36" t="s">
        <v>9</v>
      </c>
      <c r="B76" s="37">
        <v>120459</v>
      </c>
      <c r="C76" s="38">
        <v>72</v>
      </c>
      <c r="D76" s="39" t="s">
        <v>180</v>
      </c>
      <c r="E76" s="40"/>
      <c r="F76" s="39"/>
      <c r="G76" s="41" t="s">
        <v>178</v>
      </c>
      <c r="H76" s="36" t="s">
        <v>14</v>
      </c>
      <c r="I76" s="38">
        <v>41</v>
      </c>
    </row>
    <row r="77" spans="1:9" x14ac:dyDescent="0.2">
      <c r="A77" s="36" t="s">
        <v>9</v>
      </c>
      <c r="B77" s="42">
        <v>110401</v>
      </c>
      <c r="C77" s="38">
        <v>73</v>
      </c>
      <c r="D77" s="39" t="s">
        <v>181</v>
      </c>
      <c r="E77" s="37"/>
      <c r="F77" s="39"/>
      <c r="G77" s="41" t="s">
        <v>178</v>
      </c>
      <c r="H77" s="36" t="s">
        <v>14</v>
      </c>
      <c r="I77" s="38">
        <v>96</v>
      </c>
    </row>
    <row r="78" spans="1:9" x14ac:dyDescent="0.2">
      <c r="A78" s="36" t="s">
        <v>9</v>
      </c>
      <c r="B78" s="43">
        <v>110626</v>
      </c>
      <c r="C78" s="38">
        <v>74</v>
      </c>
      <c r="D78" s="44" t="s">
        <v>182</v>
      </c>
      <c r="E78" s="43"/>
      <c r="F78" s="45"/>
      <c r="G78" s="46" t="s">
        <v>178</v>
      </c>
      <c r="H78" s="36" t="s">
        <v>14</v>
      </c>
      <c r="I78" s="38">
        <v>97</v>
      </c>
    </row>
    <row r="79" spans="1:9" x14ac:dyDescent="0.2">
      <c r="A79" s="51" t="s">
        <v>9</v>
      </c>
      <c r="B79" s="52">
        <v>70565</v>
      </c>
      <c r="C79" s="53">
        <v>75</v>
      </c>
      <c r="D79" s="55" t="s">
        <v>183</v>
      </c>
      <c r="E79" s="55"/>
      <c r="F79" s="58"/>
      <c r="G79" s="59" t="s">
        <v>178</v>
      </c>
      <c r="H79" s="51" t="s">
        <v>14</v>
      </c>
      <c r="I79" s="53">
        <v>138</v>
      </c>
    </row>
  </sheetData>
  <conditionalFormatting sqref="B12 C13">
    <cfRule type="cellIs" dxfId="27" priority="2" stopIfTrue="1" operator="greaterThan">
      <formula>991194</formula>
    </cfRule>
  </conditionalFormatting>
  <conditionalFormatting sqref="B22 B32 B42 B52 B62 B72 C23 C33 C43 C53 C63 C73">
    <cfRule type="cellIs" dxfId="26" priority="1" stopIfTrue="1" operator="greaterThan">
      <formula>991194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2" x14ac:dyDescent="0.2"/>
  <cols>
    <col min="1" max="1" width="9.140625" style="23"/>
    <col min="2" max="2" width="37.85546875" style="23" customWidth="1"/>
    <col min="3" max="16384" width="9.140625" style="23"/>
  </cols>
  <sheetData>
    <row r="1" spans="1:6" x14ac:dyDescent="0.2">
      <c r="A1" s="22" t="s">
        <v>9</v>
      </c>
    </row>
    <row r="4" spans="1:6" x14ac:dyDescent="0.2">
      <c r="A4" s="116" t="s">
        <v>2</v>
      </c>
      <c r="B4" s="117" t="s">
        <v>3</v>
      </c>
      <c r="C4" s="120" t="s">
        <v>264</v>
      </c>
      <c r="D4" s="120" t="s">
        <v>252</v>
      </c>
      <c r="E4" s="120" t="s">
        <v>302</v>
      </c>
      <c r="F4" s="150" t="s">
        <v>184</v>
      </c>
    </row>
    <row r="5" spans="1:6" x14ac:dyDescent="0.2">
      <c r="A5" s="33">
        <v>1</v>
      </c>
      <c r="B5" s="70" t="s">
        <v>11</v>
      </c>
      <c r="C5" s="71">
        <v>1</v>
      </c>
      <c r="D5" s="71" t="s">
        <v>190</v>
      </c>
      <c r="E5" s="151"/>
      <c r="F5" s="127">
        <f>(SUM(C5,D5,E5))</f>
        <v>1</v>
      </c>
    </row>
    <row r="6" spans="1:6" x14ac:dyDescent="0.2">
      <c r="A6" s="38">
        <v>2</v>
      </c>
      <c r="B6" s="78" t="s">
        <v>15</v>
      </c>
      <c r="C6" s="79" t="s">
        <v>190</v>
      </c>
      <c r="D6" s="79" t="s">
        <v>190</v>
      </c>
      <c r="E6" s="152"/>
      <c r="F6" s="131"/>
    </row>
    <row r="7" spans="1:6" x14ac:dyDescent="0.2">
      <c r="A7" s="38">
        <v>3</v>
      </c>
      <c r="B7" s="78" t="s">
        <v>16</v>
      </c>
      <c r="C7" s="79" t="s">
        <v>190</v>
      </c>
      <c r="D7" s="79" t="s">
        <v>190</v>
      </c>
      <c r="E7" s="152"/>
      <c r="F7" s="131"/>
    </row>
    <row r="8" spans="1:6" x14ac:dyDescent="0.2">
      <c r="A8" s="38">
        <v>4</v>
      </c>
      <c r="B8" s="86" t="s">
        <v>19</v>
      </c>
      <c r="C8" s="79" t="s">
        <v>190</v>
      </c>
      <c r="D8" s="79" t="s">
        <v>190</v>
      </c>
      <c r="E8" s="152"/>
      <c r="F8" s="131"/>
    </row>
    <row r="9" spans="1:6" x14ac:dyDescent="0.2">
      <c r="A9" s="38">
        <v>5</v>
      </c>
      <c r="B9" s="88" t="s">
        <v>22</v>
      </c>
      <c r="C9" s="79" t="s">
        <v>190</v>
      </c>
      <c r="D9" s="79" t="s">
        <v>190</v>
      </c>
      <c r="E9" s="152">
        <v>1</v>
      </c>
      <c r="F9" s="131">
        <f t="shared" ref="F9:F68" si="0">(SUM(C9,D9,E9))</f>
        <v>1</v>
      </c>
    </row>
    <row r="10" spans="1:6" x14ac:dyDescent="0.2">
      <c r="A10" s="38">
        <v>6</v>
      </c>
      <c r="B10" s="89" t="s">
        <v>25</v>
      </c>
      <c r="C10" s="79" t="s">
        <v>190</v>
      </c>
      <c r="D10" s="79" t="s">
        <v>190</v>
      </c>
      <c r="E10" s="152"/>
      <c r="F10" s="131"/>
    </row>
    <row r="11" spans="1:6" x14ac:dyDescent="0.2">
      <c r="A11" s="38">
        <v>7</v>
      </c>
      <c r="B11" s="89" t="s">
        <v>27</v>
      </c>
      <c r="C11" s="79">
        <v>1</v>
      </c>
      <c r="D11" s="79" t="s">
        <v>190</v>
      </c>
      <c r="E11" s="152"/>
      <c r="F11" s="131">
        <f t="shared" si="0"/>
        <v>1</v>
      </c>
    </row>
    <row r="12" spans="1:6" x14ac:dyDescent="0.2">
      <c r="A12" s="38">
        <v>8</v>
      </c>
      <c r="B12" s="89" t="s">
        <v>30</v>
      </c>
      <c r="C12" s="79" t="s">
        <v>190</v>
      </c>
      <c r="D12" s="79" t="s">
        <v>190</v>
      </c>
      <c r="E12" s="152"/>
      <c r="F12" s="131"/>
    </row>
    <row r="13" spans="1:6" x14ac:dyDescent="0.2">
      <c r="A13" s="38">
        <v>9</v>
      </c>
      <c r="B13" s="89" t="s">
        <v>33</v>
      </c>
      <c r="C13" s="79" t="s">
        <v>190</v>
      </c>
      <c r="D13" s="79" t="s">
        <v>190</v>
      </c>
      <c r="E13" s="152"/>
      <c r="F13" s="131"/>
    </row>
    <row r="14" spans="1:6" x14ac:dyDescent="0.2">
      <c r="A14" s="53">
        <v>10</v>
      </c>
      <c r="B14" s="90" t="s">
        <v>35</v>
      </c>
      <c r="C14" s="91" t="s">
        <v>190</v>
      </c>
      <c r="D14" s="91" t="s">
        <v>190</v>
      </c>
      <c r="E14" s="153"/>
      <c r="F14" s="154"/>
    </row>
    <row r="15" spans="1:6" x14ac:dyDescent="0.2">
      <c r="A15" s="33">
        <v>11</v>
      </c>
      <c r="B15" s="70" t="s">
        <v>38</v>
      </c>
      <c r="C15" s="71" t="s">
        <v>190</v>
      </c>
      <c r="D15" s="71" t="s">
        <v>190</v>
      </c>
      <c r="E15" s="151"/>
      <c r="F15" s="127"/>
    </row>
    <row r="16" spans="1:6" x14ac:dyDescent="0.2">
      <c r="A16" s="38">
        <v>12</v>
      </c>
      <c r="B16" s="78" t="s">
        <v>41</v>
      </c>
      <c r="C16" s="79" t="s">
        <v>190</v>
      </c>
      <c r="D16" s="79" t="s">
        <v>190</v>
      </c>
      <c r="E16" s="152"/>
      <c r="F16" s="131"/>
    </row>
    <row r="17" spans="1:6" x14ac:dyDescent="0.2">
      <c r="A17" s="38">
        <v>13</v>
      </c>
      <c r="B17" s="78" t="s">
        <v>44</v>
      </c>
      <c r="C17" s="79" t="s">
        <v>190</v>
      </c>
      <c r="D17" s="79" t="s">
        <v>190</v>
      </c>
      <c r="E17" s="152"/>
      <c r="F17" s="131"/>
    </row>
    <row r="18" spans="1:6" x14ac:dyDescent="0.2">
      <c r="A18" s="38">
        <v>14</v>
      </c>
      <c r="B18" s="86" t="s">
        <v>47</v>
      </c>
      <c r="C18" s="79" t="s">
        <v>190</v>
      </c>
      <c r="D18" s="79" t="s">
        <v>190</v>
      </c>
      <c r="E18" s="152">
        <v>1</v>
      </c>
      <c r="F18" s="131">
        <f t="shared" si="0"/>
        <v>1</v>
      </c>
    </row>
    <row r="19" spans="1:6" x14ac:dyDescent="0.2">
      <c r="A19" s="38">
        <v>15</v>
      </c>
      <c r="B19" s="88" t="s">
        <v>50</v>
      </c>
      <c r="C19" s="79" t="s">
        <v>190</v>
      </c>
      <c r="D19" s="79" t="s">
        <v>190</v>
      </c>
      <c r="E19" s="152"/>
      <c r="F19" s="131"/>
    </row>
    <row r="20" spans="1:6" x14ac:dyDescent="0.2">
      <c r="A20" s="38">
        <v>16</v>
      </c>
      <c r="B20" s="89" t="s">
        <v>53</v>
      </c>
      <c r="C20" s="79" t="s">
        <v>190</v>
      </c>
      <c r="D20" s="79" t="s">
        <v>190</v>
      </c>
      <c r="E20" s="152"/>
      <c r="F20" s="131"/>
    </row>
    <row r="21" spans="1:6" x14ac:dyDescent="0.2">
      <c r="A21" s="38">
        <v>17</v>
      </c>
      <c r="B21" s="89" t="s">
        <v>56</v>
      </c>
      <c r="C21" s="79" t="s">
        <v>190</v>
      </c>
      <c r="D21" s="79" t="s">
        <v>190</v>
      </c>
      <c r="E21" s="152"/>
      <c r="F21" s="131"/>
    </row>
    <row r="22" spans="1:6" x14ac:dyDescent="0.2">
      <c r="A22" s="38">
        <v>18</v>
      </c>
      <c r="B22" s="89" t="s">
        <v>59</v>
      </c>
      <c r="C22" s="79" t="s">
        <v>190</v>
      </c>
      <c r="D22" s="79" t="s">
        <v>190</v>
      </c>
      <c r="E22" s="152"/>
      <c r="F22" s="131"/>
    </row>
    <row r="23" spans="1:6" x14ac:dyDescent="0.2">
      <c r="A23" s="38">
        <v>19</v>
      </c>
      <c r="B23" s="89" t="s">
        <v>62</v>
      </c>
      <c r="C23" s="79" t="s">
        <v>190</v>
      </c>
      <c r="D23" s="79" t="s">
        <v>190</v>
      </c>
      <c r="E23" s="152"/>
      <c r="F23" s="131"/>
    </row>
    <row r="24" spans="1:6" x14ac:dyDescent="0.2">
      <c r="A24" s="53">
        <v>20</v>
      </c>
      <c r="B24" s="90" t="s">
        <v>63</v>
      </c>
      <c r="C24" s="91" t="s">
        <v>190</v>
      </c>
      <c r="D24" s="91" t="s">
        <v>190</v>
      </c>
      <c r="E24" s="153"/>
      <c r="F24" s="154"/>
    </row>
    <row r="25" spans="1:6" x14ac:dyDescent="0.2">
      <c r="A25" s="33">
        <v>21</v>
      </c>
      <c r="B25" s="70" t="s">
        <v>65</v>
      </c>
      <c r="C25" s="71" t="s">
        <v>190</v>
      </c>
      <c r="D25" s="71" t="s">
        <v>190</v>
      </c>
      <c r="E25" s="151"/>
      <c r="F25" s="127"/>
    </row>
    <row r="26" spans="1:6" x14ac:dyDescent="0.2">
      <c r="A26" s="38">
        <v>22</v>
      </c>
      <c r="B26" s="78" t="s">
        <v>50</v>
      </c>
      <c r="C26" s="79">
        <v>1</v>
      </c>
      <c r="D26" s="79" t="s">
        <v>190</v>
      </c>
      <c r="E26" s="152">
        <v>1</v>
      </c>
      <c r="F26" s="131">
        <f t="shared" si="0"/>
        <v>2</v>
      </c>
    </row>
    <row r="27" spans="1:6" x14ac:dyDescent="0.2">
      <c r="A27" s="38">
        <v>23</v>
      </c>
      <c r="B27" s="78" t="s">
        <v>68</v>
      </c>
      <c r="C27" s="79" t="s">
        <v>190</v>
      </c>
      <c r="D27" s="79" t="s">
        <v>190</v>
      </c>
      <c r="E27" s="152"/>
      <c r="F27" s="131"/>
    </row>
    <row r="28" spans="1:6" x14ac:dyDescent="0.2">
      <c r="A28" s="38">
        <v>24</v>
      </c>
      <c r="B28" s="86" t="s">
        <v>71</v>
      </c>
      <c r="C28" s="79" t="s">
        <v>190</v>
      </c>
      <c r="D28" s="79" t="s">
        <v>190</v>
      </c>
      <c r="E28" s="152"/>
      <c r="F28" s="131"/>
    </row>
    <row r="29" spans="1:6" x14ac:dyDescent="0.2">
      <c r="A29" s="38">
        <v>25</v>
      </c>
      <c r="B29" s="88" t="s">
        <v>74</v>
      </c>
      <c r="C29" s="79" t="s">
        <v>190</v>
      </c>
      <c r="D29" s="79" t="s">
        <v>190</v>
      </c>
      <c r="E29" s="152"/>
      <c r="F29" s="131"/>
    </row>
    <row r="30" spans="1:6" x14ac:dyDescent="0.2">
      <c r="A30" s="38">
        <v>26</v>
      </c>
      <c r="B30" s="89" t="s">
        <v>63</v>
      </c>
      <c r="C30" s="79" t="s">
        <v>190</v>
      </c>
      <c r="D30" s="79" t="s">
        <v>190</v>
      </c>
      <c r="E30" s="152">
        <v>1</v>
      </c>
      <c r="F30" s="131">
        <f t="shared" si="0"/>
        <v>1</v>
      </c>
    </row>
    <row r="31" spans="1:6" x14ac:dyDescent="0.2">
      <c r="A31" s="38">
        <v>27</v>
      </c>
      <c r="B31" s="89" t="s">
        <v>50</v>
      </c>
      <c r="C31" s="79" t="s">
        <v>190</v>
      </c>
      <c r="D31" s="79" t="s">
        <v>190</v>
      </c>
      <c r="E31" s="152"/>
      <c r="F31" s="131"/>
    </row>
    <row r="32" spans="1:6" x14ac:dyDescent="0.2">
      <c r="A32" s="38">
        <v>28</v>
      </c>
      <c r="B32" s="89" t="s">
        <v>78</v>
      </c>
      <c r="C32" s="79" t="s">
        <v>190</v>
      </c>
      <c r="D32" s="79" t="s">
        <v>190</v>
      </c>
      <c r="E32" s="152"/>
      <c r="F32" s="131"/>
    </row>
    <row r="33" spans="1:6" x14ac:dyDescent="0.2">
      <c r="A33" s="38">
        <v>29</v>
      </c>
      <c r="B33" s="89" t="s">
        <v>81</v>
      </c>
      <c r="C33" s="79" t="s">
        <v>190</v>
      </c>
      <c r="D33" s="79" t="s">
        <v>190</v>
      </c>
      <c r="E33" s="152"/>
      <c r="F33" s="131"/>
    </row>
    <row r="34" spans="1:6" x14ac:dyDescent="0.2">
      <c r="A34" s="53">
        <v>30</v>
      </c>
      <c r="B34" s="90" t="s">
        <v>83</v>
      </c>
      <c r="C34" s="91" t="s">
        <v>190</v>
      </c>
      <c r="D34" s="91" t="s">
        <v>190</v>
      </c>
      <c r="E34" s="153"/>
      <c r="F34" s="154"/>
    </row>
    <row r="35" spans="1:6" x14ac:dyDescent="0.2">
      <c r="A35" s="33">
        <v>31</v>
      </c>
      <c r="B35" s="70" t="s">
        <v>50</v>
      </c>
      <c r="C35" s="71" t="s">
        <v>190</v>
      </c>
      <c r="D35" s="71" t="s">
        <v>190</v>
      </c>
      <c r="E35" s="151"/>
      <c r="F35" s="127"/>
    </row>
    <row r="36" spans="1:6" x14ac:dyDescent="0.2">
      <c r="A36" s="38">
        <v>32</v>
      </c>
      <c r="B36" s="78" t="s">
        <v>87</v>
      </c>
      <c r="C36" s="79" t="s">
        <v>190</v>
      </c>
      <c r="D36" s="79" t="s">
        <v>190</v>
      </c>
      <c r="E36" s="152"/>
      <c r="F36" s="131"/>
    </row>
    <row r="37" spans="1:6" x14ac:dyDescent="0.2">
      <c r="A37" s="38">
        <v>33</v>
      </c>
      <c r="B37" s="78" t="s">
        <v>90</v>
      </c>
      <c r="C37" s="79" t="s">
        <v>190</v>
      </c>
      <c r="D37" s="79">
        <v>1</v>
      </c>
      <c r="E37" s="152"/>
      <c r="F37" s="131">
        <f t="shared" si="0"/>
        <v>1</v>
      </c>
    </row>
    <row r="38" spans="1:6" x14ac:dyDescent="0.2">
      <c r="A38" s="38">
        <v>34</v>
      </c>
      <c r="B38" s="86" t="s">
        <v>93</v>
      </c>
      <c r="C38" s="79" t="s">
        <v>190</v>
      </c>
      <c r="D38" s="79" t="s">
        <v>190</v>
      </c>
      <c r="E38" s="152">
        <v>1</v>
      </c>
      <c r="F38" s="131">
        <f t="shared" si="0"/>
        <v>1</v>
      </c>
    </row>
    <row r="39" spans="1:6" x14ac:dyDescent="0.2">
      <c r="A39" s="38">
        <v>35</v>
      </c>
      <c r="B39" s="88" t="s">
        <v>96</v>
      </c>
      <c r="C39" s="79" t="s">
        <v>190</v>
      </c>
      <c r="D39" s="79" t="s">
        <v>190</v>
      </c>
      <c r="E39" s="152"/>
      <c r="F39" s="131"/>
    </row>
    <row r="40" spans="1:6" x14ac:dyDescent="0.2">
      <c r="A40" s="38">
        <v>36</v>
      </c>
      <c r="B40" s="89" t="s">
        <v>98</v>
      </c>
      <c r="C40" s="79" t="s">
        <v>190</v>
      </c>
      <c r="D40" s="79" t="s">
        <v>190</v>
      </c>
      <c r="E40" s="152"/>
      <c r="F40" s="131"/>
    </row>
    <row r="41" spans="1:6" x14ac:dyDescent="0.2">
      <c r="A41" s="38">
        <v>37</v>
      </c>
      <c r="B41" s="89" t="s">
        <v>100</v>
      </c>
      <c r="C41" s="79" t="s">
        <v>190</v>
      </c>
      <c r="D41" s="79" t="s">
        <v>190</v>
      </c>
      <c r="E41" s="152">
        <v>1</v>
      </c>
      <c r="F41" s="131">
        <f t="shared" si="0"/>
        <v>1</v>
      </c>
    </row>
    <row r="42" spans="1:6" x14ac:dyDescent="0.2">
      <c r="A42" s="38">
        <v>38</v>
      </c>
      <c r="B42" s="89" t="s">
        <v>100</v>
      </c>
      <c r="C42" s="79" t="s">
        <v>190</v>
      </c>
      <c r="D42" s="79" t="s">
        <v>190</v>
      </c>
      <c r="E42" s="152"/>
      <c r="F42" s="131"/>
    </row>
    <row r="43" spans="1:6" x14ac:dyDescent="0.2">
      <c r="A43" s="38">
        <v>39</v>
      </c>
      <c r="B43" s="89" t="s">
        <v>103</v>
      </c>
      <c r="C43" s="79" t="s">
        <v>190</v>
      </c>
      <c r="D43" s="79" t="s">
        <v>190</v>
      </c>
      <c r="E43" s="152"/>
      <c r="F43" s="131"/>
    </row>
    <row r="44" spans="1:6" x14ac:dyDescent="0.2">
      <c r="A44" s="53">
        <v>40</v>
      </c>
      <c r="B44" s="90" t="s">
        <v>105</v>
      </c>
      <c r="C44" s="91" t="s">
        <v>190</v>
      </c>
      <c r="D44" s="91" t="s">
        <v>190</v>
      </c>
      <c r="E44" s="153">
        <v>1</v>
      </c>
      <c r="F44" s="154">
        <f t="shared" si="0"/>
        <v>1</v>
      </c>
    </row>
    <row r="45" spans="1:6" x14ac:dyDescent="0.2">
      <c r="A45" s="33">
        <v>41</v>
      </c>
      <c r="B45" s="70" t="s">
        <v>108</v>
      </c>
      <c r="C45" s="71" t="s">
        <v>190</v>
      </c>
      <c r="D45" s="71">
        <v>1</v>
      </c>
      <c r="E45" s="151">
        <v>1</v>
      </c>
      <c r="F45" s="127">
        <f t="shared" si="0"/>
        <v>2</v>
      </c>
    </row>
    <row r="46" spans="1:6" x14ac:dyDescent="0.2">
      <c r="A46" s="38">
        <v>42</v>
      </c>
      <c r="B46" s="78" t="s">
        <v>111</v>
      </c>
      <c r="C46" s="79" t="s">
        <v>190</v>
      </c>
      <c r="D46" s="79" t="s">
        <v>190</v>
      </c>
      <c r="E46" s="152"/>
      <c r="F46" s="131"/>
    </row>
    <row r="47" spans="1:6" x14ac:dyDescent="0.2">
      <c r="A47" s="38">
        <v>43</v>
      </c>
      <c r="B47" s="78" t="s">
        <v>114</v>
      </c>
      <c r="C47" s="79"/>
      <c r="D47" s="79" t="s">
        <v>190</v>
      </c>
      <c r="E47" s="152"/>
      <c r="F47" s="131"/>
    </row>
    <row r="48" spans="1:6" x14ac:dyDescent="0.2">
      <c r="A48" s="38">
        <v>44</v>
      </c>
      <c r="B48" s="86" t="s">
        <v>116</v>
      </c>
      <c r="C48" s="79" t="s">
        <v>190</v>
      </c>
      <c r="D48" s="79" t="s">
        <v>190</v>
      </c>
      <c r="E48" s="152"/>
      <c r="F48" s="131"/>
    </row>
    <row r="49" spans="1:6" x14ac:dyDescent="0.2">
      <c r="A49" s="38">
        <v>45</v>
      </c>
      <c r="B49" s="88" t="s">
        <v>119</v>
      </c>
      <c r="C49" s="79" t="s">
        <v>190</v>
      </c>
      <c r="D49" s="79">
        <v>1</v>
      </c>
      <c r="E49" s="152">
        <v>1</v>
      </c>
      <c r="F49" s="131">
        <f t="shared" si="0"/>
        <v>2</v>
      </c>
    </row>
    <row r="50" spans="1:6" x14ac:dyDescent="0.2">
      <c r="A50" s="38">
        <v>46</v>
      </c>
      <c r="B50" s="89" t="s">
        <v>122</v>
      </c>
      <c r="C50" s="79" t="s">
        <v>190</v>
      </c>
      <c r="D50" s="79" t="s">
        <v>190</v>
      </c>
      <c r="E50" s="152"/>
      <c r="F50" s="131"/>
    </row>
    <row r="51" spans="1:6" x14ac:dyDescent="0.2">
      <c r="A51" s="38">
        <v>47</v>
      </c>
      <c r="B51" s="89" t="s">
        <v>126</v>
      </c>
      <c r="C51" s="79" t="s">
        <v>190</v>
      </c>
      <c r="D51" s="79" t="s">
        <v>190</v>
      </c>
      <c r="E51" s="152"/>
      <c r="F51" s="131"/>
    </row>
    <row r="52" spans="1:6" x14ac:dyDescent="0.2">
      <c r="A52" s="38">
        <v>48</v>
      </c>
      <c r="B52" s="89" t="s">
        <v>129</v>
      </c>
      <c r="C52" s="79" t="s">
        <v>190</v>
      </c>
      <c r="D52" s="79" t="s">
        <v>190</v>
      </c>
      <c r="E52" s="152">
        <v>1</v>
      </c>
      <c r="F52" s="131">
        <f t="shared" si="0"/>
        <v>1</v>
      </c>
    </row>
    <row r="53" spans="1:6" x14ac:dyDescent="0.2">
      <c r="A53" s="38">
        <v>49</v>
      </c>
      <c r="B53" s="89" t="s">
        <v>129</v>
      </c>
      <c r="C53" s="79" t="s">
        <v>190</v>
      </c>
      <c r="D53" s="79" t="s">
        <v>190</v>
      </c>
      <c r="E53" s="152">
        <v>1</v>
      </c>
      <c r="F53" s="131">
        <f t="shared" si="0"/>
        <v>1</v>
      </c>
    </row>
    <row r="54" spans="1:6" x14ac:dyDescent="0.2">
      <c r="A54" s="53">
        <v>50</v>
      </c>
      <c r="B54" s="90" t="s">
        <v>131</v>
      </c>
      <c r="C54" s="91" t="s">
        <v>190</v>
      </c>
      <c r="D54" s="91">
        <v>1</v>
      </c>
      <c r="E54" s="153"/>
      <c r="F54" s="154">
        <f t="shared" si="0"/>
        <v>1</v>
      </c>
    </row>
    <row r="55" spans="1:6" x14ac:dyDescent="0.2">
      <c r="A55" s="33">
        <v>51</v>
      </c>
      <c r="B55" s="70" t="s">
        <v>131</v>
      </c>
      <c r="C55" s="71" t="s">
        <v>190</v>
      </c>
      <c r="D55" s="71" t="s">
        <v>190</v>
      </c>
      <c r="E55" s="151">
        <v>1</v>
      </c>
      <c r="F55" s="127">
        <f t="shared" si="0"/>
        <v>1</v>
      </c>
    </row>
    <row r="56" spans="1:6" x14ac:dyDescent="0.2">
      <c r="A56" s="38">
        <v>52</v>
      </c>
      <c r="B56" s="78" t="s">
        <v>131</v>
      </c>
      <c r="C56" s="79" t="s">
        <v>190</v>
      </c>
      <c r="D56" s="79" t="s">
        <v>190</v>
      </c>
      <c r="E56" s="152"/>
      <c r="F56" s="131"/>
    </row>
    <row r="57" spans="1:6" x14ac:dyDescent="0.2">
      <c r="A57" s="38">
        <v>53</v>
      </c>
      <c r="B57" s="78" t="s">
        <v>133</v>
      </c>
      <c r="C57" s="79" t="s">
        <v>190</v>
      </c>
      <c r="D57" s="79" t="s">
        <v>190</v>
      </c>
      <c r="E57" s="152"/>
      <c r="F57" s="131"/>
    </row>
    <row r="58" spans="1:6" x14ac:dyDescent="0.2">
      <c r="A58" s="38">
        <v>54</v>
      </c>
      <c r="B58" s="86" t="s">
        <v>135</v>
      </c>
      <c r="C58" s="79" t="s">
        <v>190</v>
      </c>
      <c r="D58" s="79">
        <v>1</v>
      </c>
      <c r="E58" s="152"/>
      <c r="F58" s="131">
        <f t="shared" si="0"/>
        <v>1</v>
      </c>
    </row>
    <row r="59" spans="1:6" x14ac:dyDescent="0.2">
      <c r="A59" s="38">
        <v>55</v>
      </c>
      <c r="B59" s="88" t="s">
        <v>138</v>
      </c>
      <c r="C59" s="79" t="s">
        <v>190</v>
      </c>
      <c r="D59" s="79">
        <v>1</v>
      </c>
      <c r="E59" s="152"/>
      <c r="F59" s="131">
        <f t="shared" si="0"/>
        <v>1</v>
      </c>
    </row>
    <row r="60" spans="1:6" x14ac:dyDescent="0.2">
      <c r="A60" s="38">
        <v>56</v>
      </c>
      <c r="B60" s="89" t="s">
        <v>140</v>
      </c>
      <c r="C60" s="79" t="s">
        <v>190</v>
      </c>
      <c r="D60" s="79" t="s">
        <v>190</v>
      </c>
      <c r="E60" s="152">
        <v>1</v>
      </c>
      <c r="F60" s="131">
        <f t="shared" si="0"/>
        <v>1</v>
      </c>
    </row>
    <row r="61" spans="1:6" x14ac:dyDescent="0.2">
      <c r="A61" s="38">
        <v>57</v>
      </c>
      <c r="B61" s="89" t="s">
        <v>143</v>
      </c>
      <c r="C61" s="79" t="s">
        <v>190</v>
      </c>
      <c r="D61" s="79" t="s">
        <v>190</v>
      </c>
      <c r="E61" s="152"/>
      <c r="F61" s="131"/>
    </row>
    <row r="62" spans="1:6" x14ac:dyDescent="0.2">
      <c r="A62" s="38">
        <v>58</v>
      </c>
      <c r="B62" s="89" t="s">
        <v>147</v>
      </c>
      <c r="C62" s="79" t="s">
        <v>190</v>
      </c>
      <c r="D62" s="79">
        <v>1</v>
      </c>
      <c r="E62" s="152"/>
      <c r="F62" s="131">
        <f t="shared" si="0"/>
        <v>1</v>
      </c>
    </row>
    <row r="63" spans="1:6" x14ac:dyDescent="0.2">
      <c r="A63" s="38">
        <v>59</v>
      </c>
      <c r="B63" s="89" t="s">
        <v>151</v>
      </c>
      <c r="C63" s="79" t="s">
        <v>190</v>
      </c>
      <c r="D63" s="79">
        <v>1</v>
      </c>
      <c r="E63" s="152">
        <v>1</v>
      </c>
      <c r="F63" s="131">
        <f t="shared" si="0"/>
        <v>2</v>
      </c>
    </row>
    <row r="64" spans="1:6" x14ac:dyDescent="0.2">
      <c r="A64" s="53">
        <v>60</v>
      </c>
      <c r="B64" s="90" t="s">
        <v>154</v>
      </c>
      <c r="C64" s="91" t="s">
        <v>190</v>
      </c>
      <c r="D64" s="91">
        <v>1</v>
      </c>
      <c r="E64" s="153">
        <v>1</v>
      </c>
      <c r="F64" s="154">
        <f t="shared" si="0"/>
        <v>2</v>
      </c>
    </row>
    <row r="65" spans="1:6" x14ac:dyDescent="0.2">
      <c r="A65" s="33">
        <v>61</v>
      </c>
      <c r="B65" s="70" t="s">
        <v>156</v>
      </c>
      <c r="C65" s="71"/>
      <c r="D65" s="71"/>
      <c r="E65" s="151">
        <v>1</v>
      </c>
      <c r="F65" s="127">
        <f t="shared" si="0"/>
        <v>1</v>
      </c>
    </row>
    <row r="66" spans="1:6" ht="11.25" customHeight="1" x14ac:dyDescent="0.2">
      <c r="A66" s="38">
        <v>62</v>
      </c>
      <c r="B66" s="155" t="s">
        <v>160</v>
      </c>
      <c r="C66" s="79">
        <v>1</v>
      </c>
      <c r="D66" s="79"/>
      <c r="E66" s="152"/>
      <c r="F66" s="131">
        <f t="shared" si="0"/>
        <v>1</v>
      </c>
    </row>
    <row r="67" spans="1:6" ht="11.25" customHeight="1" x14ac:dyDescent="0.2">
      <c r="A67" s="38">
        <v>63</v>
      </c>
      <c r="B67" s="155" t="s">
        <v>163</v>
      </c>
      <c r="C67" s="79"/>
      <c r="D67" s="79"/>
      <c r="E67" s="152"/>
      <c r="F67" s="131"/>
    </row>
    <row r="68" spans="1:6" ht="11.25" customHeight="1" x14ac:dyDescent="0.2">
      <c r="A68" s="38">
        <v>64</v>
      </c>
      <c r="B68" s="156" t="s">
        <v>165</v>
      </c>
      <c r="C68" s="79">
        <v>1</v>
      </c>
      <c r="D68" s="79"/>
      <c r="E68" s="152"/>
      <c r="F68" s="131">
        <f t="shared" si="0"/>
        <v>1</v>
      </c>
    </row>
    <row r="69" spans="1:6" ht="11.25" customHeight="1" x14ac:dyDescent="0.2">
      <c r="A69" s="38">
        <v>65</v>
      </c>
      <c r="B69" s="157" t="s">
        <v>167</v>
      </c>
      <c r="C69" s="79"/>
      <c r="D69" s="79"/>
      <c r="E69" s="152"/>
      <c r="F69" s="131"/>
    </row>
    <row r="70" spans="1:6" ht="11.25" customHeight="1" x14ac:dyDescent="0.2">
      <c r="A70" s="38">
        <v>66</v>
      </c>
      <c r="B70" s="158" t="s">
        <v>169</v>
      </c>
      <c r="C70" s="79"/>
      <c r="D70" s="79"/>
      <c r="E70" s="152"/>
      <c r="F70" s="131"/>
    </row>
    <row r="71" spans="1:6" ht="11.25" customHeight="1" x14ac:dyDescent="0.2">
      <c r="A71" s="38">
        <v>67</v>
      </c>
      <c r="B71" s="158" t="s">
        <v>171</v>
      </c>
      <c r="C71" s="79"/>
      <c r="D71" s="79"/>
      <c r="E71" s="152">
        <v>1</v>
      </c>
      <c r="F71" s="131">
        <f t="shared" ref="F71:F77" si="1">(SUM(C71,D71,E71))</f>
        <v>1</v>
      </c>
    </row>
    <row r="72" spans="1:6" ht="11.25" customHeight="1" x14ac:dyDescent="0.2">
      <c r="A72" s="38">
        <v>68</v>
      </c>
      <c r="B72" s="158" t="s">
        <v>171</v>
      </c>
      <c r="C72" s="79"/>
      <c r="D72" s="79"/>
      <c r="E72" s="152"/>
      <c r="F72" s="131"/>
    </row>
    <row r="73" spans="1:6" ht="11.25" customHeight="1" x14ac:dyDescent="0.2">
      <c r="A73" s="38">
        <v>69</v>
      </c>
      <c r="B73" s="89" t="s">
        <v>175</v>
      </c>
      <c r="C73" s="79"/>
      <c r="D73" s="79"/>
      <c r="E73" s="152"/>
      <c r="F73" s="131"/>
    </row>
    <row r="74" spans="1:6" ht="11.25" customHeight="1" x14ac:dyDescent="0.2">
      <c r="A74" s="53">
        <v>70</v>
      </c>
      <c r="B74" s="90" t="s">
        <v>177</v>
      </c>
      <c r="C74" s="91"/>
      <c r="D74" s="91"/>
      <c r="E74" s="153"/>
      <c r="F74" s="154"/>
    </row>
    <row r="75" spans="1:6" x14ac:dyDescent="0.2">
      <c r="A75" s="33">
        <v>71</v>
      </c>
      <c r="B75" s="70" t="s">
        <v>179</v>
      </c>
      <c r="C75" s="71"/>
      <c r="D75" s="71">
        <v>1</v>
      </c>
      <c r="E75" s="151"/>
      <c r="F75" s="127">
        <f t="shared" si="1"/>
        <v>1</v>
      </c>
    </row>
    <row r="76" spans="1:6" x14ac:dyDescent="0.2">
      <c r="A76" s="38">
        <v>72</v>
      </c>
      <c r="B76" s="78" t="s">
        <v>180</v>
      </c>
      <c r="C76" s="79"/>
      <c r="D76" s="79"/>
      <c r="E76" s="152"/>
      <c r="F76" s="131"/>
    </row>
    <row r="77" spans="1:6" x14ac:dyDescent="0.2">
      <c r="A77" s="38">
        <v>73</v>
      </c>
      <c r="B77" s="78" t="s">
        <v>181</v>
      </c>
      <c r="C77" s="79">
        <v>1</v>
      </c>
      <c r="D77" s="79"/>
      <c r="E77" s="152"/>
      <c r="F77" s="131">
        <f t="shared" si="1"/>
        <v>1</v>
      </c>
    </row>
    <row r="78" spans="1:6" x14ac:dyDescent="0.2">
      <c r="A78" s="38">
        <v>74</v>
      </c>
      <c r="B78" s="86" t="s">
        <v>182</v>
      </c>
      <c r="C78" s="79"/>
      <c r="D78" s="79"/>
      <c r="E78" s="152"/>
      <c r="F78" s="131"/>
    </row>
    <row r="79" spans="1:6" x14ac:dyDescent="0.2">
      <c r="A79" s="53">
        <v>75</v>
      </c>
      <c r="B79" s="98" t="s">
        <v>183</v>
      </c>
      <c r="C79" s="91"/>
      <c r="D79" s="91"/>
      <c r="E79" s="153"/>
      <c r="F79" s="154"/>
    </row>
    <row r="80" spans="1:6" x14ac:dyDescent="0.2">
      <c r="A80" s="99"/>
      <c r="B80" s="100" t="s">
        <v>184</v>
      </c>
      <c r="C80" s="163">
        <f>(SUM(C5:C79))</f>
        <v>6</v>
      </c>
      <c r="D80" s="163">
        <f>(SUM(D5:D79))</f>
        <v>10</v>
      </c>
      <c r="E80" s="163">
        <f>(SUM(E5:E79))</f>
        <v>17</v>
      </c>
      <c r="F80" s="163">
        <f>(SUM(F5:F79))</f>
        <v>33</v>
      </c>
    </row>
    <row r="81" spans="3:6" x14ac:dyDescent="0.2">
      <c r="C81" s="159"/>
      <c r="D81" s="161"/>
      <c r="E81" s="160"/>
      <c r="F81" s="105"/>
    </row>
    <row r="82" spans="3:6" x14ac:dyDescent="0.2">
      <c r="C82" s="159"/>
      <c r="D82" s="162"/>
      <c r="E82" s="160"/>
      <c r="F82" s="105"/>
    </row>
    <row r="83" spans="3:6" x14ac:dyDescent="0.2">
      <c r="C83" s="159"/>
      <c r="D83" s="162"/>
      <c r="E83" s="160"/>
      <c r="F83" s="105"/>
    </row>
    <row r="84" spans="3:6" x14ac:dyDescent="0.2">
      <c r="C84" s="159"/>
      <c r="D84" s="162"/>
      <c r="E84" s="160"/>
      <c r="F84" s="105"/>
    </row>
    <row r="85" spans="3:6" x14ac:dyDescent="0.2">
      <c r="C85" s="159"/>
      <c r="D85" s="161"/>
      <c r="E85" s="160"/>
      <c r="F85" s="105"/>
    </row>
    <row r="86" spans="3:6" x14ac:dyDescent="0.2">
      <c r="C86" s="159"/>
      <c r="D86" s="161"/>
      <c r="E86" s="160"/>
      <c r="F86" s="105"/>
    </row>
    <row r="87" spans="3:6" x14ac:dyDescent="0.2">
      <c r="C87" s="159"/>
      <c r="D87" s="162"/>
      <c r="E87" s="160"/>
      <c r="F87" s="105"/>
    </row>
    <row r="88" spans="3:6" x14ac:dyDescent="0.2">
      <c r="C88" s="159"/>
      <c r="D88" s="162"/>
      <c r="E88" s="160"/>
      <c r="F88" s="105"/>
    </row>
    <row r="89" spans="3:6" x14ac:dyDescent="0.2">
      <c r="C89" s="159"/>
      <c r="D89" s="162"/>
      <c r="E89" s="160"/>
      <c r="F89" s="105"/>
    </row>
    <row r="90" spans="3:6" x14ac:dyDescent="0.2">
      <c r="C90" s="159"/>
      <c r="D90" s="104"/>
      <c r="E90" s="160"/>
      <c r="F90" s="105"/>
    </row>
    <row r="91" spans="3:6" x14ac:dyDescent="0.2">
      <c r="C91" s="159"/>
      <c r="D91" s="161"/>
      <c r="E91" s="160"/>
      <c r="F91" s="105"/>
    </row>
    <row r="92" spans="3:6" x14ac:dyDescent="0.2">
      <c r="C92" s="159"/>
      <c r="D92" s="162"/>
      <c r="E92" s="160"/>
      <c r="F92" s="105"/>
    </row>
    <row r="93" spans="3:6" x14ac:dyDescent="0.2">
      <c r="C93" s="159"/>
      <c r="D93" s="162"/>
      <c r="E93" s="160"/>
      <c r="F93" s="105"/>
    </row>
    <row r="94" spans="3:6" x14ac:dyDescent="0.2">
      <c r="C94" s="159"/>
      <c r="D94" s="162"/>
      <c r="E94" s="160"/>
      <c r="F94" s="105"/>
    </row>
    <row r="95" spans="3:6" x14ac:dyDescent="0.2">
      <c r="C95" s="159"/>
      <c r="D95" s="161"/>
      <c r="E95" s="160"/>
      <c r="F95" s="105"/>
    </row>
    <row r="96" spans="3:6" x14ac:dyDescent="0.2">
      <c r="C96" s="159"/>
      <c r="D96" s="161"/>
      <c r="E96" s="160"/>
      <c r="F96" s="105"/>
    </row>
    <row r="97" spans="3:6" x14ac:dyDescent="0.2">
      <c r="C97" s="159"/>
      <c r="D97" s="162"/>
      <c r="E97" s="160"/>
      <c r="F97" s="105"/>
    </row>
    <row r="98" spans="3:6" x14ac:dyDescent="0.2">
      <c r="C98" s="159"/>
      <c r="D98" s="162"/>
      <c r="E98" s="160"/>
      <c r="F98" s="105"/>
    </row>
    <row r="99" spans="3:6" x14ac:dyDescent="0.2">
      <c r="C99" s="159"/>
      <c r="D99" s="162"/>
      <c r="E99" s="160"/>
      <c r="F99" s="105"/>
    </row>
    <row r="100" spans="3:6" x14ac:dyDescent="0.2">
      <c r="C100" s="159"/>
      <c r="D100" s="104"/>
      <c r="E100" s="160"/>
      <c r="F100" s="105"/>
    </row>
    <row r="101" spans="3:6" x14ac:dyDescent="0.2">
      <c r="C101" s="159"/>
      <c r="D101" s="161"/>
      <c r="E101" s="160"/>
      <c r="F101" s="105"/>
    </row>
    <row r="102" spans="3:6" x14ac:dyDescent="0.2">
      <c r="C102" s="159"/>
      <c r="D102" s="162"/>
      <c r="E102" s="160"/>
      <c r="F102" s="105"/>
    </row>
    <row r="103" spans="3:6" x14ac:dyDescent="0.2">
      <c r="C103" s="159"/>
      <c r="D103" s="162"/>
      <c r="E103" s="160"/>
      <c r="F103" s="105"/>
    </row>
    <row r="104" spans="3:6" x14ac:dyDescent="0.2">
      <c r="C104" s="159"/>
      <c r="D104" s="162"/>
      <c r="E104" s="160"/>
      <c r="F104" s="105"/>
    </row>
    <row r="105" spans="3:6" x14ac:dyDescent="0.2">
      <c r="C105" s="159"/>
      <c r="D105" s="161"/>
      <c r="E105" s="160"/>
      <c r="F105" s="105"/>
    </row>
    <row r="106" spans="3:6" x14ac:dyDescent="0.2">
      <c r="C106" s="159"/>
      <c r="D106" s="161"/>
      <c r="E106" s="160"/>
      <c r="F106" s="105"/>
    </row>
    <row r="107" spans="3:6" x14ac:dyDescent="0.2">
      <c r="C107" s="159"/>
      <c r="D107" s="162"/>
      <c r="E107" s="160"/>
      <c r="F107" s="105"/>
    </row>
    <row r="108" spans="3:6" x14ac:dyDescent="0.2">
      <c r="C108" s="159"/>
      <c r="D108" s="162"/>
      <c r="E108" s="160"/>
      <c r="F108" s="105"/>
    </row>
    <row r="109" spans="3:6" x14ac:dyDescent="0.2">
      <c r="C109" s="159"/>
      <c r="D109" s="162"/>
      <c r="E109" s="160"/>
      <c r="F109" s="105"/>
    </row>
    <row r="110" spans="3:6" x14ac:dyDescent="0.2">
      <c r="C110" s="159"/>
      <c r="D110" s="104"/>
      <c r="E110" s="160"/>
      <c r="F110" s="105"/>
    </row>
    <row r="111" spans="3:6" x14ac:dyDescent="0.2">
      <c r="C111" s="159"/>
      <c r="D111" s="161"/>
      <c r="E111" s="160"/>
      <c r="F111" s="105"/>
    </row>
    <row r="112" spans="3:6" x14ac:dyDescent="0.2">
      <c r="C112" s="159"/>
      <c r="D112" s="162"/>
      <c r="E112" s="160"/>
      <c r="F112" s="105"/>
    </row>
    <row r="113" spans="3:6" x14ac:dyDescent="0.2">
      <c r="C113" s="159"/>
      <c r="D113" s="162"/>
      <c r="E113" s="160"/>
      <c r="F113" s="105"/>
    </row>
    <row r="114" spans="3:6" x14ac:dyDescent="0.2">
      <c r="C114" s="159"/>
      <c r="D114" s="162"/>
      <c r="E114" s="160"/>
      <c r="F114" s="105"/>
    </row>
    <row r="115" spans="3:6" x14ac:dyDescent="0.2">
      <c r="C115" s="159"/>
      <c r="D115" s="161"/>
      <c r="E115" s="160"/>
      <c r="F115" s="105"/>
    </row>
    <row r="116" spans="3:6" x14ac:dyDescent="0.2">
      <c r="C116" s="159"/>
      <c r="D116" s="161"/>
      <c r="E116" s="160"/>
      <c r="F116" s="105"/>
    </row>
    <row r="117" spans="3:6" x14ac:dyDescent="0.2">
      <c r="C117" s="159"/>
      <c r="D117" s="162"/>
      <c r="E117" s="160"/>
      <c r="F117" s="105"/>
    </row>
    <row r="118" spans="3:6" x14ac:dyDescent="0.2">
      <c r="C118" s="159"/>
      <c r="D118" s="162"/>
      <c r="E118" s="160"/>
      <c r="F118" s="105"/>
    </row>
    <row r="119" spans="3:6" x14ac:dyDescent="0.2">
      <c r="C119" s="159"/>
      <c r="D119" s="162"/>
      <c r="E119" s="160"/>
      <c r="F119" s="105"/>
    </row>
    <row r="120" spans="3:6" x14ac:dyDescent="0.2">
      <c r="C120" s="159"/>
      <c r="D120" s="104"/>
      <c r="E120" s="160"/>
      <c r="F120" s="105"/>
    </row>
    <row r="121" spans="3:6" x14ac:dyDescent="0.2">
      <c r="C121" s="159"/>
      <c r="D121" s="161"/>
      <c r="E121" s="160"/>
      <c r="F121" s="105"/>
    </row>
    <row r="122" spans="3:6" x14ac:dyDescent="0.2">
      <c r="C122" s="159"/>
      <c r="D122" s="162"/>
      <c r="E122" s="160"/>
      <c r="F122" s="105"/>
    </row>
    <row r="123" spans="3:6" x14ac:dyDescent="0.2">
      <c r="C123" s="159"/>
      <c r="D123" s="162"/>
      <c r="E123" s="160"/>
      <c r="F123" s="105"/>
    </row>
    <row r="124" spans="3:6" x14ac:dyDescent="0.2">
      <c r="C124" s="159"/>
      <c r="D124" s="162"/>
      <c r="E124" s="160"/>
      <c r="F124" s="105"/>
    </row>
    <row r="125" spans="3:6" x14ac:dyDescent="0.2">
      <c r="C125" s="159"/>
      <c r="D125" s="161"/>
      <c r="E125" s="160"/>
      <c r="F125" s="105"/>
    </row>
    <row r="126" spans="3:6" x14ac:dyDescent="0.2">
      <c r="C126" s="159"/>
      <c r="D126" s="161"/>
      <c r="E126" s="160"/>
      <c r="F126" s="105"/>
    </row>
    <row r="127" spans="3:6" x14ac:dyDescent="0.2">
      <c r="C127" s="159"/>
      <c r="D127" s="162"/>
      <c r="E127" s="160"/>
      <c r="F127" s="105"/>
    </row>
    <row r="128" spans="3:6" x14ac:dyDescent="0.2">
      <c r="C128" s="159"/>
      <c r="D128" s="162"/>
      <c r="E128" s="160"/>
      <c r="F128" s="105"/>
    </row>
    <row r="129" spans="3:6" x14ac:dyDescent="0.2">
      <c r="C129" s="159"/>
      <c r="D129" s="162"/>
      <c r="E129" s="160"/>
      <c r="F129" s="105"/>
    </row>
  </sheetData>
  <conditionalFormatting sqref="A13">
    <cfRule type="cellIs" dxfId="25" priority="6" stopIfTrue="1" operator="greaterThan">
      <formula>991194</formula>
    </cfRule>
  </conditionalFormatting>
  <conditionalFormatting sqref="A23 A33 A43 A53 A63 A73">
    <cfRule type="cellIs" dxfId="24" priority="5" stopIfTrue="1" operator="greaterThan">
      <formula>991194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2" x14ac:dyDescent="0.2"/>
  <cols>
    <col min="1" max="1" width="9.140625" style="23"/>
    <col min="2" max="2" width="37.85546875" style="23" customWidth="1"/>
    <col min="3" max="13" width="9.140625" style="23"/>
    <col min="14" max="14" width="11.5703125" style="23" customWidth="1"/>
    <col min="15" max="16384" width="9.140625" style="23"/>
  </cols>
  <sheetData>
    <row r="1" spans="1:14" x14ac:dyDescent="0.2">
      <c r="A1" s="22" t="s">
        <v>9</v>
      </c>
      <c r="C1" s="60" t="s">
        <v>345</v>
      </c>
    </row>
    <row r="3" spans="1:14" x14ac:dyDescent="0.2">
      <c r="A3" s="62"/>
      <c r="B3" s="62"/>
      <c r="C3" s="63" t="s">
        <v>292</v>
      </c>
      <c r="D3" s="64"/>
      <c r="E3" s="65" t="s">
        <v>269</v>
      </c>
      <c r="F3" s="66"/>
      <c r="G3" s="67" t="s">
        <v>198</v>
      </c>
      <c r="H3" s="66"/>
      <c r="I3" s="67" t="s">
        <v>273</v>
      </c>
      <c r="J3" s="66"/>
      <c r="K3" s="67" t="s">
        <v>250</v>
      </c>
      <c r="L3" s="66"/>
      <c r="M3" s="63" t="s">
        <v>346</v>
      </c>
      <c r="N3" s="61"/>
    </row>
    <row r="4" spans="1:14" x14ac:dyDescent="0.2">
      <c r="A4" s="26" t="s">
        <v>2</v>
      </c>
      <c r="B4" s="27" t="s">
        <v>3</v>
      </c>
      <c r="C4" s="68" t="s">
        <v>188</v>
      </c>
      <c r="D4" s="69" t="s">
        <v>187</v>
      </c>
      <c r="E4" s="68" t="s">
        <v>188</v>
      </c>
      <c r="F4" s="69" t="s">
        <v>187</v>
      </c>
      <c r="G4" s="68" t="s">
        <v>188</v>
      </c>
      <c r="H4" s="69" t="s">
        <v>187</v>
      </c>
      <c r="I4" s="68" t="s">
        <v>188</v>
      </c>
      <c r="J4" s="69" t="s">
        <v>187</v>
      </c>
      <c r="K4" s="68" t="s">
        <v>188</v>
      </c>
      <c r="L4" s="69" t="s">
        <v>187</v>
      </c>
      <c r="M4" s="68" t="s">
        <v>188</v>
      </c>
      <c r="N4" s="69" t="s">
        <v>187</v>
      </c>
    </row>
    <row r="5" spans="1:14" x14ac:dyDescent="0.2">
      <c r="A5" s="33">
        <v>1</v>
      </c>
      <c r="B5" s="70" t="s">
        <v>11</v>
      </c>
      <c r="C5" s="71">
        <v>136</v>
      </c>
      <c r="D5" s="72">
        <f>RANK(C5,C$5:C$79,0)</f>
        <v>16</v>
      </c>
      <c r="E5" s="73"/>
      <c r="F5" s="72"/>
      <c r="G5" s="71">
        <v>143</v>
      </c>
      <c r="H5" s="72">
        <f>RANK(G5,G$5:G$79,0)</f>
        <v>14</v>
      </c>
      <c r="I5" s="74">
        <v>152</v>
      </c>
      <c r="J5" s="72">
        <f>RANK(I5,I$5:I$79,0)</f>
        <v>5</v>
      </c>
      <c r="K5" s="75">
        <v>143</v>
      </c>
      <c r="L5" s="76">
        <f>RANK(K5,K$5:K$79,0)</f>
        <v>16</v>
      </c>
      <c r="M5" s="77">
        <f>(AVERAGE(C5,G5,I5,K5))</f>
        <v>143.5</v>
      </c>
      <c r="N5" s="72">
        <f>RANK(M5,M$5:M$79,0)</f>
        <v>14</v>
      </c>
    </row>
    <row r="6" spans="1:14" x14ac:dyDescent="0.2">
      <c r="A6" s="38">
        <v>2</v>
      </c>
      <c r="B6" s="78" t="s">
        <v>15</v>
      </c>
      <c r="C6" s="79">
        <v>128</v>
      </c>
      <c r="D6" s="80">
        <f t="shared" ref="D6:D69" si="0">RANK(C6,C$5:C$79,0)</f>
        <v>57</v>
      </c>
      <c r="E6" s="81"/>
      <c r="F6" s="80"/>
      <c r="G6" s="79">
        <v>140</v>
      </c>
      <c r="H6" s="80">
        <f t="shared" ref="H6:H69" si="1">RANK(G6,G$5:G$79,0)</f>
        <v>32</v>
      </c>
      <c r="I6" s="82">
        <v>141</v>
      </c>
      <c r="J6" s="80">
        <f t="shared" ref="J6:J69" si="2">RANK(I6,I$5:I$79,0)</f>
        <v>62</v>
      </c>
      <c r="K6" s="83">
        <v>136</v>
      </c>
      <c r="L6" s="84">
        <f t="shared" ref="L6:L69" si="3">RANK(K6,K$5:K$79,0)</f>
        <v>61</v>
      </c>
      <c r="M6" s="85">
        <f t="shared" ref="M6:M69" si="4">(AVERAGE(C6,G6,I6,K6))</f>
        <v>136.25</v>
      </c>
      <c r="N6" s="80">
        <f t="shared" ref="N6:N69" si="5">RANK(M6,M$5:M$79,0)</f>
        <v>61</v>
      </c>
    </row>
    <row r="7" spans="1:14" x14ac:dyDescent="0.2">
      <c r="A7" s="38">
        <v>3</v>
      </c>
      <c r="B7" s="78" t="s">
        <v>16</v>
      </c>
      <c r="C7" s="79">
        <v>129</v>
      </c>
      <c r="D7" s="80">
        <f t="shared" si="0"/>
        <v>55</v>
      </c>
      <c r="E7" s="81"/>
      <c r="F7" s="80"/>
      <c r="G7" s="79">
        <v>139</v>
      </c>
      <c r="H7" s="80">
        <f t="shared" si="1"/>
        <v>42</v>
      </c>
      <c r="I7" s="82">
        <v>147</v>
      </c>
      <c r="J7" s="80">
        <f t="shared" si="2"/>
        <v>33</v>
      </c>
      <c r="K7" s="83">
        <v>138</v>
      </c>
      <c r="L7" s="84">
        <f t="shared" si="3"/>
        <v>32</v>
      </c>
      <c r="M7" s="85">
        <f t="shared" si="4"/>
        <v>138.25</v>
      </c>
      <c r="N7" s="80">
        <f t="shared" si="5"/>
        <v>44</v>
      </c>
    </row>
    <row r="8" spans="1:14" x14ac:dyDescent="0.2">
      <c r="A8" s="38">
        <v>4</v>
      </c>
      <c r="B8" s="86" t="s">
        <v>19</v>
      </c>
      <c r="C8" s="79">
        <v>120</v>
      </c>
      <c r="D8" s="80">
        <f t="shared" si="0"/>
        <v>75</v>
      </c>
      <c r="E8" s="87">
        <v>137</v>
      </c>
      <c r="F8" s="80">
        <f>RANK(E8,E$5:E$79,0)</f>
        <v>30</v>
      </c>
      <c r="G8" s="79">
        <v>134</v>
      </c>
      <c r="H8" s="80">
        <f t="shared" si="1"/>
        <v>68</v>
      </c>
      <c r="I8" s="82">
        <v>139</v>
      </c>
      <c r="J8" s="80">
        <f t="shared" si="2"/>
        <v>67</v>
      </c>
      <c r="K8" s="83">
        <v>135</v>
      </c>
      <c r="L8" s="84">
        <f t="shared" si="3"/>
        <v>68</v>
      </c>
      <c r="M8" s="85">
        <f t="shared" si="4"/>
        <v>132</v>
      </c>
      <c r="N8" s="80">
        <f t="shared" si="5"/>
        <v>75</v>
      </c>
    </row>
    <row r="9" spans="1:14" x14ac:dyDescent="0.2">
      <c r="A9" s="38">
        <v>5</v>
      </c>
      <c r="B9" s="88" t="s">
        <v>22</v>
      </c>
      <c r="C9" s="79">
        <v>130</v>
      </c>
      <c r="D9" s="80">
        <f t="shared" si="0"/>
        <v>42</v>
      </c>
      <c r="E9" s="87">
        <v>147</v>
      </c>
      <c r="F9" s="80">
        <f t="shared" ref="F9:F72" si="6">RANK(E9,E$5:E$79,0)</f>
        <v>8</v>
      </c>
      <c r="G9" s="79">
        <v>142</v>
      </c>
      <c r="H9" s="80">
        <f t="shared" si="1"/>
        <v>21</v>
      </c>
      <c r="I9" s="82">
        <v>148</v>
      </c>
      <c r="J9" s="80">
        <f t="shared" si="2"/>
        <v>32</v>
      </c>
      <c r="K9" s="83">
        <v>136</v>
      </c>
      <c r="L9" s="84">
        <f t="shared" si="3"/>
        <v>61</v>
      </c>
      <c r="M9" s="85">
        <f t="shared" si="4"/>
        <v>139</v>
      </c>
      <c r="N9" s="80">
        <f t="shared" si="5"/>
        <v>36</v>
      </c>
    </row>
    <row r="10" spans="1:14" x14ac:dyDescent="0.2">
      <c r="A10" s="38">
        <v>6</v>
      </c>
      <c r="B10" s="89" t="s">
        <v>25</v>
      </c>
      <c r="C10" s="79">
        <v>126</v>
      </c>
      <c r="D10" s="80">
        <f t="shared" si="0"/>
        <v>68</v>
      </c>
      <c r="E10" s="87"/>
      <c r="F10" s="80"/>
      <c r="G10" s="79">
        <v>135</v>
      </c>
      <c r="H10" s="80">
        <f t="shared" si="1"/>
        <v>64</v>
      </c>
      <c r="I10" s="82">
        <v>145</v>
      </c>
      <c r="J10" s="80">
        <f t="shared" si="2"/>
        <v>47</v>
      </c>
      <c r="K10" s="83">
        <v>134</v>
      </c>
      <c r="L10" s="84">
        <f t="shared" si="3"/>
        <v>73</v>
      </c>
      <c r="M10" s="85">
        <f t="shared" si="4"/>
        <v>135</v>
      </c>
      <c r="N10" s="80">
        <f t="shared" si="5"/>
        <v>70</v>
      </c>
    </row>
    <row r="11" spans="1:14" x14ac:dyDescent="0.2">
      <c r="A11" s="38">
        <v>7</v>
      </c>
      <c r="B11" s="89" t="s">
        <v>27</v>
      </c>
      <c r="C11" s="79">
        <v>127</v>
      </c>
      <c r="D11" s="80">
        <f t="shared" si="0"/>
        <v>67</v>
      </c>
      <c r="E11" s="87"/>
      <c r="F11" s="80"/>
      <c r="G11" s="79">
        <v>135</v>
      </c>
      <c r="H11" s="80">
        <f t="shared" si="1"/>
        <v>64</v>
      </c>
      <c r="I11" s="82">
        <v>145</v>
      </c>
      <c r="J11" s="80">
        <f t="shared" si="2"/>
        <v>47</v>
      </c>
      <c r="K11" s="83">
        <v>136</v>
      </c>
      <c r="L11" s="84">
        <f t="shared" si="3"/>
        <v>61</v>
      </c>
      <c r="M11" s="85">
        <f t="shared" si="4"/>
        <v>135.75</v>
      </c>
      <c r="N11" s="80">
        <f t="shared" si="5"/>
        <v>67</v>
      </c>
    </row>
    <row r="12" spans="1:14" x14ac:dyDescent="0.2">
      <c r="A12" s="38">
        <v>8</v>
      </c>
      <c r="B12" s="89" t="s">
        <v>30</v>
      </c>
      <c r="C12" s="79">
        <v>128</v>
      </c>
      <c r="D12" s="80">
        <f t="shared" si="0"/>
        <v>57</v>
      </c>
      <c r="E12" s="87">
        <v>144</v>
      </c>
      <c r="F12" s="80">
        <f t="shared" si="6"/>
        <v>15</v>
      </c>
      <c r="G12" s="79">
        <v>139</v>
      </c>
      <c r="H12" s="80">
        <f t="shared" si="1"/>
        <v>42</v>
      </c>
      <c r="I12" s="82">
        <v>149</v>
      </c>
      <c r="J12" s="80">
        <f t="shared" si="2"/>
        <v>22</v>
      </c>
      <c r="K12" s="83">
        <v>138</v>
      </c>
      <c r="L12" s="84">
        <f t="shared" si="3"/>
        <v>32</v>
      </c>
      <c r="M12" s="85">
        <f t="shared" si="4"/>
        <v>138.5</v>
      </c>
      <c r="N12" s="80">
        <f t="shared" si="5"/>
        <v>41</v>
      </c>
    </row>
    <row r="13" spans="1:14" x14ac:dyDescent="0.2">
      <c r="A13" s="38">
        <v>9</v>
      </c>
      <c r="B13" s="89" t="s">
        <v>33</v>
      </c>
      <c r="C13" s="79">
        <v>136</v>
      </c>
      <c r="D13" s="80">
        <f t="shared" si="0"/>
        <v>16</v>
      </c>
      <c r="E13" s="87"/>
      <c r="F13" s="80"/>
      <c r="G13" s="79">
        <v>144</v>
      </c>
      <c r="H13" s="80">
        <f t="shared" si="1"/>
        <v>9</v>
      </c>
      <c r="I13" s="82">
        <v>151</v>
      </c>
      <c r="J13" s="80">
        <f t="shared" si="2"/>
        <v>8</v>
      </c>
      <c r="K13" s="83">
        <v>140</v>
      </c>
      <c r="L13" s="84">
        <f t="shared" si="3"/>
        <v>23</v>
      </c>
      <c r="M13" s="85">
        <f t="shared" si="4"/>
        <v>142.75</v>
      </c>
      <c r="N13" s="80">
        <f t="shared" si="5"/>
        <v>18</v>
      </c>
    </row>
    <row r="14" spans="1:14" x14ac:dyDescent="0.2">
      <c r="A14" s="53">
        <v>10</v>
      </c>
      <c r="B14" s="90" t="s">
        <v>35</v>
      </c>
      <c r="C14" s="91">
        <v>128</v>
      </c>
      <c r="D14" s="92">
        <f t="shared" si="0"/>
        <v>57</v>
      </c>
      <c r="E14" s="93">
        <v>140</v>
      </c>
      <c r="F14" s="92">
        <f t="shared" si="6"/>
        <v>24</v>
      </c>
      <c r="G14" s="91">
        <v>135</v>
      </c>
      <c r="H14" s="92">
        <f t="shared" si="1"/>
        <v>64</v>
      </c>
      <c r="I14" s="94">
        <v>145</v>
      </c>
      <c r="J14" s="92">
        <f t="shared" si="2"/>
        <v>47</v>
      </c>
      <c r="K14" s="95">
        <v>138</v>
      </c>
      <c r="L14" s="96">
        <f t="shared" si="3"/>
        <v>32</v>
      </c>
      <c r="M14" s="97">
        <f t="shared" si="4"/>
        <v>136.5</v>
      </c>
      <c r="N14" s="92">
        <f t="shared" si="5"/>
        <v>58</v>
      </c>
    </row>
    <row r="15" spans="1:14" x14ac:dyDescent="0.2">
      <c r="A15" s="33">
        <v>11</v>
      </c>
      <c r="B15" s="70" t="s">
        <v>38</v>
      </c>
      <c r="C15" s="71">
        <v>128</v>
      </c>
      <c r="D15" s="72">
        <f t="shared" si="0"/>
        <v>57</v>
      </c>
      <c r="E15" s="73">
        <v>140</v>
      </c>
      <c r="F15" s="72">
        <f t="shared" si="6"/>
        <v>24</v>
      </c>
      <c r="G15" s="71">
        <v>137</v>
      </c>
      <c r="H15" s="72">
        <f t="shared" si="1"/>
        <v>52</v>
      </c>
      <c r="I15" s="74">
        <v>145</v>
      </c>
      <c r="J15" s="72">
        <f t="shared" si="2"/>
        <v>47</v>
      </c>
      <c r="K15" s="75">
        <v>136</v>
      </c>
      <c r="L15" s="76">
        <f t="shared" si="3"/>
        <v>61</v>
      </c>
      <c r="M15" s="77">
        <f t="shared" si="4"/>
        <v>136.5</v>
      </c>
      <c r="N15" s="72">
        <f t="shared" si="5"/>
        <v>58</v>
      </c>
    </row>
    <row r="16" spans="1:14" x14ac:dyDescent="0.2">
      <c r="A16" s="38">
        <v>12</v>
      </c>
      <c r="B16" s="78" t="s">
        <v>41</v>
      </c>
      <c r="C16" s="79">
        <v>130</v>
      </c>
      <c r="D16" s="80">
        <f t="shared" si="0"/>
        <v>42</v>
      </c>
      <c r="E16" s="81">
        <v>146</v>
      </c>
      <c r="F16" s="80">
        <f t="shared" si="6"/>
        <v>10</v>
      </c>
      <c r="G16" s="79">
        <v>140</v>
      </c>
      <c r="H16" s="80">
        <f t="shared" si="1"/>
        <v>32</v>
      </c>
      <c r="I16" s="82">
        <v>149</v>
      </c>
      <c r="J16" s="80">
        <f t="shared" si="2"/>
        <v>22</v>
      </c>
      <c r="K16" s="83">
        <v>135</v>
      </c>
      <c r="L16" s="84">
        <f t="shared" si="3"/>
        <v>68</v>
      </c>
      <c r="M16" s="85">
        <f t="shared" si="4"/>
        <v>138.5</v>
      </c>
      <c r="N16" s="80">
        <f t="shared" si="5"/>
        <v>41</v>
      </c>
    </row>
    <row r="17" spans="1:14" x14ac:dyDescent="0.2">
      <c r="A17" s="38">
        <v>13</v>
      </c>
      <c r="B17" s="78" t="s">
        <v>44</v>
      </c>
      <c r="C17" s="79">
        <v>130</v>
      </c>
      <c r="D17" s="80">
        <f t="shared" si="0"/>
        <v>42</v>
      </c>
      <c r="E17" s="81"/>
      <c r="F17" s="80"/>
      <c r="G17" s="79">
        <v>140</v>
      </c>
      <c r="H17" s="80">
        <f t="shared" si="1"/>
        <v>32</v>
      </c>
      <c r="I17" s="82">
        <v>149</v>
      </c>
      <c r="J17" s="80">
        <f t="shared" si="2"/>
        <v>22</v>
      </c>
      <c r="K17" s="83">
        <v>138</v>
      </c>
      <c r="L17" s="84">
        <f t="shared" si="3"/>
        <v>32</v>
      </c>
      <c r="M17" s="85">
        <f t="shared" si="4"/>
        <v>139.25</v>
      </c>
      <c r="N17" s="80">
        <f t="shared" si="5"/>
        <v>31</v>
      </c>
    </row>
    <row r="18" spans="1:14" x14ac:dyDescent="0.2">
      <c r="A18" s="38">
        <v>14</v>
      </c>
      <c r="B18" s="86" t="s">
        <v>47</v>
      </c>
      <c r="C18" s="79">
        <v>130</v>
      </c>
      <c r="D18" s="80">
        <f t="shared" si="0"/>
        <v>42</v>
      </c>
      <c r="E18" s="87">
        <v>146</v>
      </c>
      <c r="F18" s="80">
        <f t="shared" si="6"/>
        <v>10</v>
      </c>
      <c r="G18" s="79">
        <v>140</v>
      </c>
      <c r="H18" s="80">
        <f t="shared" si="1"/>
        <v>32</v>
      </c>
      <c r="I18" s="82">
        <v>149</v>
      </c>
      <c r="J18" s="80">
        <f t="shared" si="2"/>
        <v>22</v>
      </c>
      <c r="K18" s="83">
        <v>137</v>
      </c>
      <c r="L18" s="84">
        <f t="shared" si="3"/>
        <v>51</v>
      </c>
      <c r="M18" s="85">
        <f t="shared" si="4"/>
        <v>139</v>
      </c>
      <c r="N18" s="80">
        <f t="shared" si="5"/>
        <v>36</v>
      </c>
    </row>
    <row r="19" spans="1:14" x14ac:dyDescent="0.2">
      <c r="A19" s="38">
        <v>15</v>
      </c>
      <c r="B19" s="88" t="s">
        <v>50</v>
      </c>
      <c r="C19" s="79">
        <v>130</v>
      </c>
      <c r="D19" s="80">
        <f t="shared" si="0"/>
        <v>42</v>
      </c>
      <c r="E19" s="87">
        <v>147</v>
      </c>
      <c r="F19" s="80">
        <f t="shared" si="6"/>
        <v>8</v>
      </c>
      <c r="G19" s="79">
        <v>145</v>
      </c>
      <c r="H19" s="80">
        <f t="shared" si="1"/>
        <v>8</v>
      </c>
      <c r="I19" s="82">
        <v>151</v>
      </c>
      <c r="J19" s="80">
        <f t="shared" si="2"/>
        <v>8</v>
      </c>
      <c r="K19" s="83">
        <v>144</v>
      </c>
      <c r="L19" s="84">
        <f t="shared" si="3"/>
        <v>12</v>
      </c>
      <c r="M19" s="85">
        <f t="shared" si="4"/>
        <v>142.5</v>
      </c>
      <c r="N19" s="80">
        <f t="shared" si="5"/>
        <v>19</v>
      </c>
    </row>
    <row r="20" spans="1:14" x14ac:dyDescent="0.2">
      <c r="A20" s="38">
        <v>16</v>
      </c>
      <c r="B20" s="89" t="s">
        <v>53</v>
      </c>
      <c r="C20" s="79">
        <v>130</v>
      </c>
      <c r="D20" s="80">
        <f t="shared" si="0"/>
        <v>42</v>
      </c>
      <c r="E20" s="87">
        <v>144</v>
      </c>
      <c r="F20" s="80">
        <f t="shared" si="6"/>
        <v>15</v>
      </c>
      <c r="G20" s="79">
        <v>140</v>
      </c>
      <c r="H20" s="80">
        <f t="shared" si="1"/>
        <v>32</v>
      </c>
      <c r="I20" s="82">
        <v>149</v>
      </c>
      <c r="J20" s="80">
        <f t="shared" si="2"/>
        <v>22</v>
      </c>
      <c r="K20" s="83">
        <v>139</v>
      </c>
      <c r="L20" s="84">
        <f t="shared" si="3"/>
        <v>25</v>
      </c>
      <c r="M20" s="85">
        <f t="shared" si="4"/>
        <v>139.5</v>
      </c>
      <c r="N20" s="80">
        <f t="shared" si="5"/>
        <v>29</v>
      </c>
    </row>
    <row r="21" spans="1:14" x14ac:dyDescent="0.2">
      <c r="A21" s="38">
        <v>17</v>
      </c>
      <c r="B21" s="89" t="s">
        <v>56</v>
      </c>
      <c r="C21" s="79">
        <v>125</v>
      </c>
      <c r="D21" s="80">
        <f t="shared" si="0"/>
        <v>72</v>
      </c>
      <c r="E21" s="87"/>
      <c r="F21" s="80"/>
      <c r="G21" s="79">
        <v>134</v>
      </c>
      <c r="H21" s="80">
        <f t="shared" si="1"/>
        <v>68</v>
      </c>
      <c r="I21" s="82">
        <v>141</v>
      </c>
      <c r="J21" s="80">
        <f t="shared" si="2"/>
        <v>62</v>
      </c>
      <c r="K21" s="83">
        <v>135</v>
      </c>
      <c r="L21" s="84">
        <f t="shared" si="3"/>
        <v>68</v>
      </c>
      <c r="M21" s="85">
        <f t="shared" si="4"/>
        <v>133.75</v>
      </c>
      <c r="N21" s="80">
        <f t="shared" si="5"/>
        <v>74</v>
      </c>
    </row>
    <row r="22" spans="1:14" x14ac:dyDescent="0.2">
      <c r="A22" s="38">
        <v>18</v>
      </c>
      <c r="B22" s="89" t="s">
        <v>59</v>
      </c>
      <c r="C22" s="79">
        <v>125</v>
      </c>
      <c r="D22" s="80">
        <f t="shared" si="0"/>
        <v>72</v>
      </c>
      <c r="E22" s="87"/>
      <c r="F22" s="80"/>
      <c r="G22" s="79">
        <v>144</v>
      </c>
      <c r="H22" s="80">
        <f t="shared" si="1"/>
        <v>9</v>
      </c>
      <c r="I22" s="82">
        <v>149</v>
      </c>
      <c r="J22" s="80">
        <f t="shared" si="2"/>
        <v>22</v>
      </c>
      <c r="K22" s="83">
        <v>141</v>
      </c>
      <c r="L22" s="84">
        <f t="shared" si="3"/>
        <v>20</v>
      </c>
      <c r="M22" s="85">
        <f t="shared" si="4"/>
        <v>139.75</v>
      </c>
      <c r="N22" s="80">
        <f t="shared" si="5"/>
        <v>26</v>
      </c>
    </row>
    <row r="23" spans="1:14" x14ac:dyDescent="0.2">
      <c r="A23" s="38">
        <v>19</v>
      </c>
      <c r="B23" s="89" t="s">
        <v>62</v>
      </c>
      <c r="C23" s="79">
        <v>128</v>
      </c>
      <c r="D23" s="80">
        <f t="shared" si="0"/>
        <v>57</v>
      </c>
      <c r="E23" s="87"/>
      <c r="F23" s="80"/>
      <c r="G23" s="79">
        <v>140</v>
      </c>
      <c r="H23" s="80">
        <f t="shared" si="1"/>
        <v>32</v>
      </c>
      <c r="I23" s="82">
        <v>149</v>
      </c>
      <c r="J23" s="80">
        <f t="shared" si="2"/>
        <v>22</v>
      </c>
      <c r="K23" s="83">
        <v>139</v>
      </c>
      <c r="L23" s="84">
        <f t="shared" si="3"/>
        <v>25</v>
      </c>
      <c r="M23" s="85">
        <f t="shared" si="4"/>
        <v>139</v>
      </c>
      <c r="N23" s="80">
        <f t="shared" si="5"/>
        <v>36</v>
      </c>
    </row>
    <row r="24" spans="1:14" x14ac:dyDescent="0.2">
      <c r="A24" s="53">
        <v>20</v>
      </c>
      <c r="B24" s="90" t="s">
        <v>63</v>
      </c>
      <c r="C24" s="91">
        <v>131</v>
      </c>
      <c r="D24" s="92">
        <f t="shared" si="0"/>
        <v>39</v>
      </c>
      <c r="E24" s="93"/>
      <c r="F24" s="92"/>
      <c r="G24" s="91">
        <v>141</v>
      </c>
      <c r="H24" s="92">
        <f t="shared" si="1"/>
        <v>27</v>
      </c>
      <c r="I24" s="94">
        <v>147</v>
      </c>
      <c r="J24" s="92">
        <f t="shared" si="2"/>
        <v>33</v>
      </c>
      <c r="K24" s="95">
        <v>138</v>
      </c>
      <c r="L24" s="96">
        <f t="shared" si="3"/>
        <v>32</v>
      </c>
      <c r="M24" s="97">
        <f t="shared" si="4"/>
        <v>139.25</v>
      </c>
      <c r="N24" s="92">
        <f t="shared" si="5"/>
        <v>31</v>
      </c>
    </row>
    <row r="25" spans="1:14" x14ac:dyDescent="0.2">
      <c r="A25" s="33">
        <v>21</v>
      </c>
      <c r="B25" s="70" t="s">
        <v>65</v>
      </c>
      <c r="C25" s="71">
        <v>130</v>
      </c>
      <c r="D25" s="72">
        <f t="shared" si="0"/>
        <v>42</v>
      </c>
      <c r="E25" s="73"/>
      <c r="F25" s="72"/>
      <c r="G25" s="71">
        <v>141</v>
      </c>
      <c r="H25" s="72">
        <f t="shared" si="1"/>
        <v>27</v>
      </c>
      <c r="I25" s="74">
        <v>147</v>
      </c>
      <c r="J25" s="72">
        <f t="shared" si="2"/>
        <v>33</v>
      </c>
      <c r="K25" s="75">
        <v>139</v>
      </c>
      <c r="L25" s="76">
        <f t="shared" si="3"/>
        <v>25</v>
      </c>
      <c r="M25" s="77">
        <f t="shared" si="4"/>
        <v>139.25</v>
      </c>
      <c r="N25" s="72">
        <f t="shared" si="5"/>
        <v>31</v>
      </c>
    </row>
    <row r="26" spans="1:14" x14ac:dyDescent="0.2">
      <c r="A26" s="38">
        <v>22</v>
      </c>
      <c r="B26" s="78" t="s">
        <v>50</v>
      </c>
      <c r="C26" s="79">
        <v>139</v>
      </c>
      <c r="D26" s="80">
        <f t="shared" si="0"/>
        <v>3</v>
      </c>
      <c r="E26" s="81"/>
      <c r="F26" s="80"/>
      <c r="G26" s="79">
        <v>144</v>
      </c>
      <c r="H26" s="80">
        <f t="shared" si="1"/>
        <v>9</v>
      </c>
      <c r="I26" s="82">
        <v>151</v>
      </c>
      <c r="J26" s="80">
        <f t="shared" si="2"/>
        <v>8</v>
      </c>
      <c r="K26" s="83">
        <v>145</v>
      </c>
      <c r="L26" s="84">
        <f t="shared" si="3"/>
        <v>7</v>
      </c>
      <c r="M26" s="85">
        <f t="shared" si="4"/>
        <v>144.75</v>
      </c>
      <c r="N26" s="80">
        <f t="shared" si="5"/>
        <v>7</v>
      </c>
    </row>
    <row r="27" spans="1:14" x14ac:dyDescent="0.2">
      <c r="A27" s="38">
        <v>23</v>
      </c>
      <c r="B27" s="78" t="s">
        <v>68</v>
      </c>
      <c r="C27" s="79">
        <v>131</v>
      </c>
      <c r="D27" s="80">
        <f t="shared" si="0"/>
        <v>39</v>
      </c>
      <c r="E27" s="81"/>
      <c r="F27" s="80"/>
      <c r="G27" s="79">
        <v>139</v>
      </c>
      <c r="H27" s="80">
        <f t="shared" si="1"/>
        <v>42</v>
      </c>
      <c r="I27" s="82">
        <v>141</v>
      </c>
      <c r="J27" s="80">
        <f t="shared" si="2"/>
        <v>62</v>
      </c>
      <c r="K27" s="83">
        <v>137</v>
      </c>
      <c r="L27" s="84">
        <f t="shared" si="3"/>
        <v>51</v>
      </c>
      <c r="M27" s="85">
        <f t="shared" si="4"/>
        <v>137</v>
      </c>
      <c r="N27" s="80">
        <f t="shared" si="5"/>
        <v>51</v>
      </c>
    </row>
    <row r="28" spans="1:14" x14ac:dyDescent="0.2">
      <c r="A28" s="38">
        <v>24</v>
      </c>
      <c r="B28" s="86" t="s">
        <v>71</v>
      </c>
      <c r="C28" s="79">
        <v>128</v>
      </c>
      <c r="D28" s="80">
        <f t="shared" si="0"/>
        <v>57</v>
      </c>
      <c r="E28" s="87">
        <v>144</v>
      </c>
      <c r="F28" s="80">
        <f t="shared" si="6"/>
        <v>15</v>
      </c>
      <c r="G28" s="79">
        <v>141</v>
      </c>
      <c r="H28" s="80">
        <f t="shared" si="1"/>
        <v>27</v>
      </c>
      <c r="I28" s="82">
        <v>141</v>
      </c>
      <c r="J28" s="80">
        <f t="shared" si="2"/>
        <v>62</v>
      </c>
      <c r="K28" s="83">
        <v>137</v>
      </c>
      <c r="L28" s="84">
        <f t="shared" si="3"/>
        <v>51</v>
      </c>
      <c r="M28" s="85">
        <f t="shared" si="4"/>
        <v>136.75</v>
      </c>
      <c r="N28" s="80">
        <f t="shared" si="5"/>
        <v>53</v>
      </c>
    </row>
    <row r="29" spans="1:14" x14ac:dyDescent="0.2">
      <c r="A29" s="38">
        <v>25</v>
      </c>
      <c r="B29" s="88" t="s">
        <v>74</v>
      </c>
      <c r="C29" s="79">
        <v>132</v>
      </c>
      <c r="D29" s="80">
        <f t="shared" si="0"/>
        <v>31</v>
      </c>
      <c r="E29" s="87">
        <v>144</v>
      </c>
      <c r="F29" s="80">
        <f t="shared" si="6"/>
        <v>15</v>
      </c>
      <c r="G29" s="79">
        <v>140</v>
      </c>
      <c r="H29" s="80">
        <f t="shared" si="1"/>
        <v>32</v>
      </c>
      <c r="I29" s="82">
        <v>143</v>
      </c>
      <c r="J29" s="80">
        <f t="shared" si="2"/>
        <v>57</v>
      </c>
      <c r="K29" s="83">
        <v>138</v>
      </c>
      <c r="L29" s="84">
        <f t="shared" si="3"/>
        <v>32</v>
      </c>
      <c r="M29" s="85">
        <f t="shared" si="4"/>
        <v>138.25</v>
      </c>
      <c r="N29" s="80">
        <f t="shared" si="5"/>
        <v>44</v>
      </c>
    </row>
    <row r="30" spans="1:14" x14ac:dyDescent="0.2">
      <c r="A30" s="38">
        <v>26</v>
      </c>
      <c r="B30" s="89" t="s">
        <v>63</v>
      </c>
      <c r="C30" s="79">
        <v>132</v>
      </c>
      <c r="D30" s="80">
        <f t="shared" si="0"/>
        <v>31</v>
      </c>
      <c r="E30" s="87"/>
      <c r="F30" s="80"/>
      <c r="G30" s="79">
        <v>144</v>
      </c>
      <c r="H30" s="80">
        <f t="shared" si="1"/>
        <v>9</v>
      </c>
      <c r="I30" s="82">
        <v>139</v>
      </c>
      <c r="J30" s="80">
        <f t="shared" si="2"/>
        <v>67</v>
      </c>
      <c r="K30" s="83">
        <v>141</v>
      </c>
      <c r="L30" s="84">
        <f t="shared" si="3"/>
        <v>20</v>
      </c>
      <c r="M30" s="85">
        <f t="shared" si="4"/>
        <v>139</v>
      </c>
      <c r="N30" s="80">
        <f t="shared" si="5"/>
        <v>36</v>
      </c>
    </row>
    <row r="31" spans="1:14" x14ac:dyDescent="0.2">
      <c r="A31" s="38">
        <v>27</v>
      </c>
      <c r="B31" s="89" t="s">
        <v>50</v>
      </c>
      <c r="C31" s="79">
        <v>139</v>
      </c>
      <c r="D31" s="80">
        <f t="shared" si="0"/>
        <v>3</v>
      </c>
      <c r="E31" s="87"/>
      <c r="F31" s="80"/>
      <c r="G31" s="79">
        <v>144</v>
      </c>
      <c r="H31" s="80">
        <f t="shared" si="1"/>
        <v>9</v>
      </c>
      <c r="I31" s="82">
        <v>147</v>
      </c>
      <c r="J31" s="80">
        <f t="shared" si="2"/>
        <v>33</v>
      </c>
      <c r="K31" s="83">
        <v>140</v>
      </c>
      <c r="L31" s="84">
        <f t="shared" si="3"/>
        <v>23</v>
      </c>
      <c r="M31" s="85">
        <f t="shared" si="4"/>
        <v>142.5</v>
      </c>
      <c r="N31" s="80">
        <f t="shared" si="5"/>
        <v>19</v>
      </c>
    </row>
    <row r="32" spans="1:14" x14ac:dyDescent="0.2">
      <c r="A32" s="38">
        <v>28</v>
      </c>
      <c r="B32" s="89" t="s">
        <v>78</v>
      </c>
      <c r="C32" s="79">
        <v>138</v>
      </c>
      <c r="D32" s="80">
        <f t="shared" si="0"/>
        <v>11</v>
      </c>
      <c r="E32" s="87"/>
      <c r="F32" s="80"/>
      <c r="G32" s="79">
        <v>143</v>
      </c>
      <c r="H32" s="80">
        <f t="shared" si="1"/>
        <v>14</v>
      </c>
      <c r="I32" s="82">
        <v>151</v>
      </c>
      <c r="J32" s="80">
        <f t="shared" si="2"/>
        <v>8</v>
      </c>
      <c r="K32" s="83">
        <v>143</v>
      </c>
      <c r="L32" s="84">
        <f t="shared" si="3"/>
        <v>16</v>
      </c>
      <c r="M32" s="85">
        <f t="shared" si="4"/>
        <v>143.75</v>
      </c>
      <c r="N32" s="80">
        <f t="shared" si="5"/>
        <v>13</v>
      </c>
    </row>
    <row r="33" spans="1:14" x14ac:dyDescent="0.2">
      <c r="A33" s="38">
        <v>29</v>
      </c>
      <c r="B33" s="89" t="s">
        <v>81</v>
      </c>
      <c r="C33" s="79">
        <v>134</v>
      </c>
      <c r="D33" s="80">
        <f t="shared" si="0"/>
        <v>22</v>
      </c>
      <c r="E33" s="87">
        <v>148</v>
      </c>
      <c r="F33" s="80">
        <f t="shared" si="6"/>
        <v>2</v>
      </c>
      <c r="G33" s="79">
        <v>143</v>
      </c>
      <c r="H33" s="80">
        <f t="shared" si="1"/>
        <v>14</v>
      </c>
      <c r="I33" s="82">
        <v>147</v>
      </c>
      <c r="J33" s="80">
        <f t="shared" si="2"/>
        <v>33</v>
      </c>
      <c r="K33" s="83">
        <v>139</v>
      </c>
      <c r="L33" s="84">
        <f t="shared" si="3"/>
        <v>25</v>
      </c>
      <c r="M33" s="85">
        <f t="shared" si="4"/>
        <v>140.75</v>
      </c>
      <c r="N33" s="80">
        <f t="shared" si="5"/>
        <v>23</v>
      </c>
    </row>
    <row r="34" spans="1:14" x14ac:dyDescent="0.2">
      <c r="A34" s="53">
        <v>30</v>
      </c>
      <c r="B34" s="90" t="s">
        <v>83</v>
      </c>
      <c r="C34" s="91">
        <v>138</v>
      </c>
      <c r="D34" s="92">
        <f t="shared" si="0"/>
        <v>11</v>
      </c>
      <c r="E34" s="93"/>
      <c r="F34" s="92"/>
      <c r="G34" s="91">
        <v>143</v>
      </c>
      <c r="H34" s="92">
        <f t="shared" si="1"/>
        <v>14</v>
      </c>
      <c r="I34" s="94">
        <v>147</v>
      </c>
      <c r="J34" s="92">
        <f t="shared" si="2"/>
        <v>33</v>
      </c>
      <c r="K34" s="95">
        <v>144</v>
      </c>
      <c r="L34" s="96">
        <f t="shared" si="3"/>
        <v>12</v>
      </c>
      <c r="M34" s="97">
        <f t="shared" si="4"/>
        <v>143</v>
      </c>
      <c r="N34" s="92">
        <f t="shared" si="5"/>
        <v>17</v>
      </c>
    </row>
    <row r="35" spans="1:14" x14ac:dyDescent="0.2">
      <c r="A35" s="33">
        <v>31</v>
      </c>
      <c r="B35" s="70" t="s">
        <v>50</v>
      </c>
      <c r="C35" s="71">
        <v>139</v>
      </c>
      <c r="D35" s="72">
        <f t="shared" si="0"/>
        <v>3</v>
      </c>
      <c r="E35" s="73">
        <v>148</v>
      </c>
      <c r="F35" s="72">
        <f t="shared" si="6"/>
        <v>2</v>
      </c>
      <c r="G35" s="71">
        <v>143</v>
      </c>
      <c r="H35" s="72">
        <f t="shared" si="1"/>
        <v>14</v>
      </c>
      <c r="I35" s="74">
        <v>151</v>
      </c>
      <c r="J35" s="72">
        <f t="shared" si="2"/>
        <v>8</v>
      </c>
      <c r="K35" s="75">
        <v>144</v>
      </c>
      <c r="L35" s="76">
        <f t="shared" si="3"/>
        <v>12</v>
      </c>
      <c r="M35" s="77">
        <f t="shared" si="4"/>
        <v>144.25</v>
      </c>
      <c r="N35" s="72">
        <f t="shared" si="5"/>
        <v>9</v>
      </c>
    </row>
    <row r="36" spans="1:14" x14ac:dyDescent="0.2">
      <c r="A36" s="38">
        <v>32</v>
      </c>
      <c r="B36" s="78" t="s">
        <v>87</v>
      </c>
      <c r="C36" s="79">
        <v>128</v>
      </c>
      <c r="D36" s="80">
        <f t="shared" si="0"/>
        <v>57</v>
      </c>
      <c r="E36" s="81">
        <v>141</v>
      </c>
      <c r="F36" s="80">
        <f t="shared" si="6"/>
        <v>22</v>
      </c>
      <c r="G36" s="79">
        <v>136</v>
      </c>
      <c r="H36" s="80">
        <f t="shared" si="1"/>
        <v>57</v>
      </c>
      <c r="I36" s="82">
        <v>147</v>
      </c>
      <c r="J36" s="80">
        <f t="shared" si="2"/>
        <v>33</v>
      </c>
      <c r="K36" s="83">
        <v>137</v>
      </c>
      <c r="L36" s="84">
        <f t="shared" si="3"/>
        <v>51</v>
      </c>
      <c r="M36" s="85">
        <f t="shared" si="4"/>
        <v>137</v>
      </c>
      <c r="N36" s="80">
        <f t="shared" si="5"/>
        <v>51</v>
      </c>
    </row>
    <row r="37" spans="1:14" x14ac:dyDescent="0.2">
      <c r="A37" s="38">
        <v>33</v>
      </c>
      <c r="B37" s="78" t="s">
        <v>90</v>
      </c>
      <c r="C37" s="79">
        <v>121</v>
      </c>
      <c r="D37" s="80">
        <f t="shared" si="0"/>
        <v>74</v>
      </c>
      <c r="E37" s="81"/>
      <c r="F37" s="80"/>
      <c r="G37" s="79">
        <v>140</v>
      </c>
      <c r="H37" s="80">
        <f t="shared" si="1"/>
        <v>32</v>
      </c>
      <c r="I37" s="82">
        <v>145</v>
      </c>
      <c r="J37" s="80">
        <f t="shared" si="2"/>
        <v>47</v>
      </c>
      <c r="K37" s="83">
        <v>138</v>
      </c>
      <c r="L37" s="84">
        <f t="shared" si="3"/>
        <v>32</v>
      </c>
      <c r="M37" s="85">
        <f t="shared" si="4"/>
        <v>136</v>
      </c>
      <c r="N37" s="80">
        <f t="shared" si="5"/>
        <v>64</v>
      </c>
    </row>
    <row r="38" spans="1:14" x14ac:dyDescent="0.2">
      <c r="A38" s="38">
        <v>34</v>
      </c>
      <c r="B38" s="86" t="s">
        <v>93</v>
      </c>
      <c r="C38" s="79">
        <v>137</v>
      </c>
      <c r="D38" s="80">
        <f t="shared" si="0"/>
        <v>15</v>
      </c>
      <c r="E38" s="87">
        <v>148</v>
      </c>
      <c r="F38" s="80">
        <f t="shared" si="6"/>
        <v>2</v>
      </c>
      <c r="G38" s="79">
        <v>142</v>
      </c>
      <c r="H38" s="80">
        <f t="shared" si="1"/>
        <v>21</v>
      </c>
      <c r="I38" s="82">
        <v>151</v>
      </c>
      <c r="J38" s="80">
        <f t="shared" si="2"/>
        <v>8</v>
      </c>
      <c r="K38" s="83">
        <v>143</v>
      </c>
      <c r="L38" s="84">
        <f t="shared" si="3"/>
        <v>16</v>
      </c>
      <c r="M38" s="85">
        <f t="shared" si="4"/>
        <v>143.25</v>
      </c>
      <c r="N38" s="80">
        <f t="shared" si="5"/>
        <v>15</v>
      </c>
    </row>
    <row r="39" spans="1:14" x14ac:dyDescent="0.2">
      <c r="A39" s="38">
        <v>35</v>
      </c>
      <c r="B39" s="88" t="s">
        <v>96</v>
      </c>
      <c r="C39" s="79">
        <v>138</v>
      </c>
      <c r="D39" s="80">
        <f t="shared" si="0"/>
        <v>11</v>
      </c>
      <c r="E39" s="87"/>
      <c r="F39" s="80"/>
      <c r="G39" s="79">
        <v>142</v>
      </c>
      <c r="H39" s="80">
        <f t="shared" si="1"/>
        <v>21</v>
      </c>
      <c r="I39" s="82">
        <v>151</v>
      </c>
      <c r="J39" s="80">
        <f t="shared" si="2"/>
        <v>8</v>
      </c>
      <c r="K39" s="83">
        <v>147</v>
      </c>
      <c r="L39" s="84">
        <f t="shared" si="3"/>
        <v>2</v>
      </c>
      <c r="M39" s="85">
        <f t="shared" si="4"/>
        <v>144.5</v>
      </c>
      <c r="N39" s="80">
        <f t="shared" si="5"/>
        <v>8</v>
      </c>
    </row>
    <row r="40" spans="1:14" x14ac:dyDescent="0.2">
      <c r="A40" s="38">
        <v>36</v>
      </c>
      <c r="B40" s="89" t="s">
        <v>98</v>
      </c>
      <c r="C40" s="79">
        <v>133</v>
      </c>
      <c r="D40" s="80">
        <f t="shared" si="0"/>
        <v>25</v>
      </c>
      <c r="E40" s="87"/>
      <c r="F40" s="80"/>
      <c r="G40" s="79">
        <v>141</v>
      </c>
      <c r="H40" s="80">
        <f t="shared" si="1"/>
        <v>27</v>
      </c>
      <c r="I40" s="82">
        <v>151</v>
      </c>
      <c r="J40" s="80">
        <f t="shared" si="2"/>
        <v>8</v>
      </c>
      <c r="K40" s="83">
        <v>138</v>
      </c>
      <c r="L40" s="84">
        <f t="shared" si="3"/>
        <v>32</v>
      </c>
      <c r="M40" s="85">
        <f t="shared" si="4"/>
        <v>140.75</v>
      </c>
      <c r="N40" s="80">
        <f t="shared" si="5"/>
        <v>23</v>
      </c>
    </row>
    <row r="41" spans="1:14" x14ac:dyDescent="0.2">
      <c r="A41" s="38">
        <v>37</v>
      </c>
      <c r="B41" s="89" t="s">
        <v>100</v>
      </c>
      <c r="C41" s="79">
        <v>131</v>
      </c>
      <c r="D41" s="80">
        <f t="shared" si="0"/>
        <v>39</v>
      </c>
      <c r="E41" s="87"/>
      <c r="F41" s="80"/>
      <c r="G41" s="79">
        <v>136</v>
      </c>
      <c r="H41" s="80">
        <f t="shared" si="1"/>
        <v>57</v>
      </c>
      <c r="I41" s="82">
        <v>147</v>
      </c>
      <c r="J41" s="80">
        <f t="shared" si="2"/>
        <v>33</v>
      </c>
      <c r="K41" s="83">
        <v>137</v>
      </c>
      <c r="L41" s="84">
        <f t="shared" si="3"/>
        <v>51</v>
      </c>
      <c r="M41" s="85">
        <f t="shared" si="4"/>
        <v>137.75</v>
      </c>
      <c r="N41" s="80">
        <f t="shared" si="5"/>
        <v>49</v>
      </c>
    </row>
    <row r="42" spans="1:14" x14ac:dyDescent="0.2">
      <c r="A42" s="38">
        <v>38</v>
      </c>
      <c r="B42" s="89" t="s">
        <v>100</v>
      </c>
      <c r="C42" s="79">
        <v>128</v>
      </c>
      <c r="D42" s="80">
        <f t="shared" si="0"/>
        <v>57</v>
      </c>
      <c r="E42" s="87"/>
      <c r="F42" s="80"/>
      <c r="G42" s="79">
        <v>136</v>
      </c>
      <c r="H42" s="80">
        <f t="shared" si="1"/>
        <v>57</v>
      </c>
      <c r="I42" s="82">
        <v>143</v>
      </c>
      <c r="J42" s="80">
        <f t="shared" si="2"/>
        <v>57</v>
      </c>
      <c r="K42" s="83">
        <v>138</v>
      </c>
      <c r="L42" s="84">
        <f t="shared" si="3"/>
        <v>32</v>
      </c>
      <c r="M42" s="85">
        <f t="shared" si="4"/>
        <v>136.25</v>
      </c>
      <c r="N42" s="80">
        <f t="shared" si="5"/>
        <v>61</v>
      </c>
    </row>
    <row r="43" spans="1:14" x14ac:dyDescent="0.2">
      <c r="A43" s="38">
        <v>39</v>
      </c>
      <c r="B43" s="89" t="s">
        <v>103</v>
      </c>
      <c r="C43" s="79">
        <v>140</v>
      </c>
      <c r="D43" s="80">
        <f t="shared" si="0"/>
        <v>2</v>
      </c>
      <c r="E43" s="87"/>
      <c r="F43" s="80"/>
      <c r="G43" s="79">
        <v>150</v>
      </c>
      <c r="H43" s="80">
        <f t="shared" si="1"/>
        <v>1</v>
      </c>
      <c r="I43" s="82">
        <v>153</v>
      </c>
      <c r="J43" s="80">
        <f t="shared" si="2"/>
        <v>1</v>
      </c>
      <c r="K43" s="83">
        <v>147</v>
      </c>
      <c r="L43" s="84">
        <f t="shared" si="3"/>
        <v>2</v>
      </c>
      <c r="M43" s="85">
        <f t="shared" si="4"/>
        <v>147.5</v>
      </c>
      <c r="N43" s="80">
        <f t="shared" si="5"/>
        <v>2</v>
      </c>
    </row>
    <row r="44" spans="1:14" x14ac:dyDescent="0.2">
      <c r="A44" s="53">
        <v>40</v>
      </c>
      <c r="B44" s="90" t="s">
        <v>105</v>
      </c>
      <c r="C44" s="91">
        <v>135</v>
      </c>
      <c r="D44" s="92">
        <f t="shared" si="0"/>
        <v>19</v>
      </c>
      <c r="E44" s="93"/>
      <c r="F44" s="92"/>
      <c r="G44" s="91">
        <v>142</v>
      </c>
      <c r="H44" s="92">
        <f t="shared" si="1"/>
        <v>21</v>
      </c>
      <c r="I44" s="94">
        <v>151</v>
      </c>
      <c r="J44" s="92">
        <f t="shared" si="2"/>
        <v>8</v>
      </c>
      <c r="K44" s="95">
        <v>145</v>
      </c>
      <c r="L44" s="96">
        <f t="shared" si="3"/>
        <v>7</v>
      </c>
      <c r="M44" s="97">
        <f t="shared" si="4"/>
        <v>143.25</v>
      </c>
      <c r="N44" s="92">
        <f t="shared" si="5"/>
        <v>15</v>
      </c>
    </row>
    <row r="45" spans="1:14" x14ac:dyDescent="0.2">
      <c r="A45" s="33">
        <v>41</v>
      </c>
      <c r="B45" s="70" t="s">
        <v>108</v>
      </c>
      <c r="C45" s="71">
        <v>133</v>
      </c>
      <c r="D45" s="72">
        <f t="shared" si="0"/>
        <v>25</v>
      </c>
      <c r="E45" s="73">
        <v>145</v>
      </c>
      <c r="F45" s="72">
        <f t="shared" si="6"/>
        <v>12</v>
      </c>
      <c r="G45" s="71">
        <v>142</v>
      </c>
      <c r="H45" s="72">
        <f t="shared" si="1"/>
        <v>21</v>
      </c>
      <c r="I45" s="74">
        <v>153</v>
      </c>
      <c r="J45" s="72">
        <f t="shared" si="2"/>
        <v>1</v>
      </c>
      <c r="K45" s="75">
        <v>139</v>
      </c>
      <c r="L45" s="76">
        <f t="shared" si="3"/>
        <v>25</v>
      </c>
      <c r="M45" s="77">
        <f t="shared" si="4"/>
        <v>141.75</v>
      </c>
      <c r="N45" s="72">
        <f t="shared" si="5"/>
        <v>21</v>
      </c>
    </row>
    <row r="46" spans="1:14" x14ac:dyDescent="0.2">
      <c r="A46" s="38">
        <v>42</v>
      </c>
      <c r="B46" s="78" t="s">
        <v>111</v>
      </c>
      <c r="C46" s="79">
        <v>130</v>
      </c>
      <c r="D46" s="80">
        <f t="shared" si="0"/>
        <v>42</v>
      </c>
      <c r="E46" s="81"/>
      <c r="F46" s="80"/>
      <c r="G46" s="79">
        <v>139</v>
      </c>
      <c r="H46" s="80">
        <f t="shared" si="1"/>
        <v>42</v>
      </c>
      <c r="I46" s="82">
        <v>145</v>
      </c>
      <c r="J46" s="80">
        <f t="shared" si="2"/>
        <v>47</v>
      </c>
      <c r="K46" s="83">
        <v>138</v>
      </c>
      <c r="L46" s="84">
        <f t="shared" si="3"/>
        <v>32</v>
      </c>
      <c r="M46" s="85">
        <f t="shared" si="4"/>
        <v>138</v>
      </c>
      <c r="N46" s="80">
        <f t="shared" si="5"/>
        <v>47</v>
      </c>
    </row>
    <row r="47" spans="1:14" x14ac:dyDescent="0.2">
      <c r="A47" s="38">
        <v>43</v>
      </c>
      <c r="B47" s="78" t="s">
        <v>114</v>
      </c>
      <c r="C47" s="79">
        <v>136</v>
      </c>
      <c r="D47" s="80">
        <f t="shared" si="0"/>
        <v>16</v>
      </c>
      <c r="E47" s="81"/>
      <c r="F47" s="80"/>
      <c r="G47" s="79">
        <v>143</v>
      </c>
      <c r="H47" s="80">
        <f t="shared" si="1"/>
        <v>14</v>
      </c>
      <c r="I47" s="82">
        <v>153</v>
      </c>
      <c r="J47" s="80">
        <f t="shared" si="2"/>
        <v>1</v>
      </c>
      <c r="K47" s="83">
        <v>145</v>
      </c>
      <c r="L47" s="84">
        <f t="shared" si="3"/>
        <v>7</v>
      </c>
      <c r="M47" s="85">
        <f t="shared" si="4"/>
        <v>144.25</v>
      </c>
      <c r="N47" s="80">
        <f t="shared" si="5"/>
        <v>9</v>
      </c>
    </row>
    <row r="48" spans="1:14" x14ac:dyDescent="0.2">
      <c r="A48" s="38">
        <v>44</v>
      </c>
      <c r="B48" s="86" t="s">
        <v>116</v>
      </c>
      <c r="C48" s="79">
        <v>130</v>
      </c>
      <c r="D48" s="80">
        <f t="shared" si="0"/>
        <v>42</v>
      </c>
      <c r="E48" s="87">
        <v>143</v>
      </c>
      <c r="F48" s="80">
        <f t="shared" si="6"/>
        <v>19</v>
      </c>
      <c r="G48" s="79">
        <v>137</v>
      </c>
      <c r="H48" s="80">
        <f t="shared" si="1"/>
        <v>52</v>
      </c>
      <c r="I48" s="82">
        <v>139</v>
      </c>
      <c r="J48" s="80">
        <f t="shared" si="2"/>
        <v>67</v>
      </c>
      <c r="K48" s="83">
        <v>138</v>
      </c>
      <c r="L48" s="84">
        <f t="shared" si="3"/>
        <v>32</v>
      </c>
      <c r="M48" s="85">
        <f t="shared" si="4"/>
        <v>136</v>
      </c>
      <c r="N48" s="80">
        <f t="shared" si="5"/>
        <v>64</v>
      </c>
    </row>
    <row r="49" spans="1:14" x14ac:dyDescent="0.2">
      <c r="A49" s="38">
        <v>45</v>
      </c>
      <c r="B49" s="88" t="s">
        <v>119</v>
      </c>
      <c r="C49" s="79">
        <v>135</v>
      </c>
      <c r="D49" s="80">
        <f t="shared" si="0"/>
        <v>19</v>
      </c>
      <c r="E49" s="87"/>
      <c r="F49" s="80"/>
      <c r="G49" s="79">
        <v>139</v>
      </c>
      <c r="H49" s="80">
        <f t="shared" si="1"/>
        <v>42</v>
      </c>
      <c r="I49" s="82">
        <v>147</v>
      </c>
      <c r="J49" s="80">
        <f t="shared" si="2"/>
        <v>33</v>
      </c>
      <c r="K49" s="83">
        <v>136</v>
      </c>
      <c r="L49" s="84">
        <f t="shared" si="3"/>
        <v>61</v>
      </c>
      <c r="M49" s="85">
        <f t="shared" si="4"/>
        <v>139.25</v>
      </c>
      <c r="N49" s="80">
        <f t="shared" si="5"/>
        <v>31</v>
      </c>
    </row>
    <row r="50" spans="1:14" x14ac:dyDescent="0.2">
      <c r="A50" s="38">
        <v>46</v>
      </c>
      <c r="B50" s="89" t="s">
        <v>122</v>
      </c>
      <c r="C50" s="79">
        <v>126</v>
      </c>
      <c r="D50" s="80">
        <f t="shared" si="0"/>
        <v>68</v>
      </c>
      <c r="E50" s="87">
        <v>140</v>
      </c>
      <c r="F50" s="80">
        <f t="shared" si="6"/>
        <v>24</v>
      </c>
      <c r="G50" s="79">
        <v>133</v>
      </c>
      <c r="H50" s="80">
        <f t="shared" si="1"/>
        <v>73</v>
      </c>
      <c r="I50" s="82">
        <v>149</v>
      </c>
      <c r="J50" s="80">
        <f t="shared" si="2"/>
        <v>22</v>
      </c>
      <c r="K50" s="83">
        <v>136</v>
      </c>
      <c r="L50" s="84">
        <f t="shared" si="3"/>
        <v>61</v>
      </c>
      <c r="M50" s="85">
        <f t="shared" si="4"/>
        <v>136</v>
      </c>
      <c r="N50" s="80">
        <f t="shared" si="5"/>
        <v>64</v>
      </c>
    </row>
    <row r="51" spans="1:14" x14ac:dyDescent="0.2">
      <c r="A51" s="38">
        <v>47</v>
      </c>
      <c r="B51" s="89" t="s">
        <v>126</v>
      </c>
      <c r="C51" s="79">
        <v>126</v>
      </c>
      <c r="D51" s="80">
        <f t="shared" si="0"/>
        <v>68</v>
      </c>
      <c r="E51" s="87">
        <v>136</v>
      </c>
      <c r="F51" s="80">
        <f t="shared" si="6"/>
        <v>32</v>
      </c>
      <c r="G51" s="79">
        <v>131</v>
      </c>
      <c r="H51" s="80">
        <f t="shared" si="1"/>
        <v>75</v>
      </c>
      <c r="I51" s="82">
        <v>145</v>
      </c>
      <c r="J51" s="80">
        <f t="shared" si="2"/>
        <v>47</v>
      </c>
      <c r="K51" s="83">
        <v>137</v>
      </c>
      <c r="L51" s="84">
        <f t="shared" si="3"/>
        <v>51</v>
      </c>
      <c r="M51" s="85">
        <f t="shared" si="4"/>
        <v>134.75</v>
      </c>
      <c r="N51" s="80">
        <f t="shared" si="5"/>
        <v>71</v>
      </c>
    </row>
    <row r="52" spans="1:14" x14ac:dyDescent="0.2">
      <c r="A52" s="38">
        <v>48</v>
      </c>
      <c r="B52" s="89" t="s">
        <v>129</v>
      </c>
      <c r="C52" s="79">
        <v>132</v>
      </c>
      <c r="D52" s="80">
        <f t="shared" si="0"/>
        <v>31</v>
      </c>
      <c r="E52" s="87">
        <v>140</v>
      </c>
      <c r="F52" s="80">
        <f t="shared" si="6"/>
        <v>24</v>
      </c>
      <c r="G52" s="79">
        <v>136</v>
      </c>
      <c r="H52" s="80">
        <f t="shared" si="1"/>
        <v>57</v>
      </c>
      <c r="I52" s="82">
        <v>145</v>
      </c>
      <c r="J52" s="80">
        <f t="shared" si="2"/>
        <v>47</v>
      </c>
      <c r="K52" s="83">
        <v>138</v>
      </c>
      <c r="L52" s="84">
        <f t="shared" si="3"/>
        <v>32</v>
      </c>
      <c r="M52" s="85">
        <f t="shared" si="4"/>
        <v>137.75</v>
      </c>
      <c r="N52" s="80">
        <f t="shared" si="5"/>
        <v>49</v>
      </c>
    </row>
    <row r="53" spans="1:14" x14ac:dyDescent="0.2">
      <c r="A53" s="38">
        <v>49</v>
      </c>
      <c r="B53" s="89" t="s">
        <v>129</v>
      </c>
      <c r="C53" s="79">
        <v>132</v>
      </c>
      <c r="D53" s="80">
        <f t="shared" si="0"/>
        <v>31</v>
      </c>
      <c r="E53" s="87"/>
      <c r="F53" s="80"/>
      <c r="G53" s="79">
        <v>138</v>
      </c>
      <c r="H53" s="80">
        <f t="shared" si="1"/>
        <v>48</v>
      </c>
      <c r="I53" s="82">
        <v>145</v>
      </c>
      <c r="J53" s="80">
        <f t="shared" si="2"/>
        <v>47</v>
      </c>
      <c r="K53" s="83">
        <v>138</v>
      </c>
      <c r="L53" s="84">
        <f t="shared" si="3"/>
        <v>32</v>
      </c>
      <c r="M53" s="85">
        <f t="shared" si="4"/>
        <v>138.25</v>
      </c>
      <c r="N53" s="80">
        <f t="shared" si="5"/>
        <v>44</v>
      </c>
    </row>
    <row r="54" spans="1:14" x14ac:dyDescent="0.2">
      <c r="A54" s="53">
        <v>50</v>
      </c>
      <c r="B54" s="90" t="s">
        <v>131</v>
      </c>
      <c r="C54" s="91">
        <v>132</v>
      </c>
      <c r="D54" s="92">
        <f t="shared" si="0"/>
        <v>31</v>
      </c>
      <c r="E54" s="93"/>
      <c r="F54" s="92"/>
      <c r="G54" s="91">
        <v>136</v>
      </c>
      <c r="H54" s="92">
        <f t="shared" si="1"/>
        <v>57</v>
      </c>
      <c r="I54" s="94">
        <v>147</v>
      </c>
      <c r="J54" s="92">
        <f t="shared" si="2"/>
        <v>33</v>
      </c>
      <c r="K54" s="95">
        <v>137</v>
      </c>
      <c r="L54" s="96">
        <f t="shared" si="3"/>
        <v>51</v>
      </c>
      <c r="M54" s="97">
        <f t="shared" si="4"/>
        <v>138</v>
      </c>
      <c r="N54" s="92">
        <f t="shared" si="5"/>
        <v>47</v>
      </c>
    </row>
    <row r="55" spans="1:14" x14ac:dyDescent="0.2">
      <c r="A55" s="33">
        <v>51</v>
      </c>
      <c r="B55" s="70" t="s">
        <v>131</v>
      </c>
      <c r="C55" s="71">
        <v>133</v>
      </c>
      <c r="D55" s="72">
        <f t="shared" si="0"/>
        <v>25</v>
      </c>
      <c r="E55" s="73"/>
      <c r="F55" s="72"/>
      <c r="G55" s="71">
        <v>136</v>
      </c>
      <c r="H55" s="72">
        <f t="shared" si="1"/>
        <v>57</v>
      </c>
      <c r="I55" s="74">
        <v>147</v>
      </c>
      <c r="J55" s="72">
        <f t="shared" si="2"/>
        <v>33</v>
      </c>
      <c r="K55" s="75">
        <v>138</v>
      </c>
      <c r="L55" s="76">
        <f t="shared" si="3"/>
        <v>32</v>
      </c>
      <c r="M55" s="77">
        <f t="shared" si="4"/>
        <v>138.5</v>
      </c>
      <c r="N55" s="72">
        <f t="shared" si="5"/>
        <v>41</v>
      </c>
    </row>
    <row r="56" spans="1:14" x14ac:dyDescent="0.2">
      <c r="A56" s="38">
        <v>52</v>
      </c>
      <c r="B56" s="78" t="s">
        <v>131</v>
      </c>
      <c r="C56" s="79">
        <v>133</v>
      </c>
      <c r="D56" s="80">
        <f t="shared" si="0"/>
        <v>25</v>
      </c>
      <c r="E56" s="81">
        <v>140</v>
      </c>
      <c r="F56" s="80">
        <f t="shared" si="6"/>
        <v>24</v>
      </c>
      <c r="G56" s="79">
        <v>137</v>
      </c>
      <c r="H56" s="80">
        <f t="shared" si="1"/>
        <v>52</v>
      </c>
      <c r="I56" s="82">
        <v>151</v>
      </c>
      <c r="J56" s="80">
        <f t="shared" si="2"/>
        <v>8</v>
      </c>
      <c r="K56" s="83">
        <v>138</v>
      </c>
      <c r="L56" s="84">
        <f t="shared" si="3"/>
        <v>32</v>
      </c>
      <c r="M56" s="85">
        <f t="shared" si="4"/>
        <v>139.75</v>
      </c>
      <c r="N56" s="80">
        <f t="shared" si="5"/>
        <v>26</v>
      </c>
    </row>
    <row r="57" spans="1:14" x14ac:dyDescent="0.2">
      <c r="A57" s="38">
        <v>53</v>
      </c>
      <c r="B57" s="78" t="s">
        <v>133</v>
      </c>
      <c r="C57" s="79">
        <v>128</v>
      </c>
      <c r="D57" s="80">
        <f t="shared" si="0"/>
        <v>57</v>
      </c>
      <c r="E57" s="81">
        <v>142</v>
      </c>
      <c r="F57" s="80">
        <f t="shared" si="6"/>
        <v>21</v>
      </c>
      <c r="G57" s="79">
        <v>134</v>
      </c>
      <c r="H57" s="80">
        <f t="shared" si="1"/>
        <v>68</v>
      </c>
      <c r="I57" s="82">
        <v>147</v>
      </c>
      <c r="J57" s="80">
        <f t="shared" si="2"/>
        <v>33</v>
      </c>
      <c r="K57" s="83">
        <v>138</v>
      </c>
      <c r="L57" s="84">
        <f t="shared" si="3"/>
        <v>32</v>
      </c>
      <c r="M57" s="85">
        <f t="shared" si="4"/>
        <v>136.75</v>
      </c>
      <c r="N57" s="80">
        <f t="shared" si="5"/>
        <v>53</v>
      </c>
    </row>
    <row r="58" spans="1:14" x14ac:dyDescent="0.2">
      <c r="A58" s="38">
        <v>54</v>
      </c>
      <c r="B58" s="86" t="s">
        <v>135</v>
      </c>
      <c r="C58" s="79">
        <v>135</v>
      </c>
      <c r="D58" s="80">
        <f t="shared" si="0"/>
        <v>19</v>
      </c>
      <c r="E58" s="87">
        <v>137</v>
      </c>
      <c r="F58" s="80">
        <f t="shared" si="6"/>
        <v>30</v>
      </c>
      <c r="G58" s="79">
        <v>138</v>
      </c>
      <c r="H58" s="80">
        <f t="shared" si="1"/>
        <v>48</v>
      </c>
      <c r="I58" s="82">
        <v>147</v>
      </c>
      <c r="J58" s="80">
        <f t="shared" si="2"/>
        <v>33</v>
      </c>
      <c r="K58" s="83">
        <v>139</v>
      </c>
      <c r="L58" s="84">
        <f t="shared" si="3"/>
        <v>25</v>
      </c>
      <c r="M58" s="85">
        <f t="shared" si="4"/>
        <v>139.75</v>
      </c>
      <c r="N58" s="80">
        <f t="shared" si="5"/>
        <v>26</v>
      </c>
    </row>
    <row r="59" spans="1:14" x14ac:dyDescent="0.2">
      <c r="A59" s="38">
        <v>55</v>
      </c>
      <c r="B59" s="88" t="s">
        <v>138</v>
      </c>
      <c r="C59" s="79">
        <v>130</v>
      </c>
      <c r="D59" s="80">
        <f t="shared" si="0"/>
        <v>42</v>
      </c>
      <c r="E59" s="87"/>
      <c r="F59" s="80"/>
      <c r="G59" s="79">
        <v>133</v>
      </c>
      <c r="H59" s="80">
        <f t="shared" si="1"/>
        <v>73</v>
      </c>
      <c r="I59" s="82">
        <v>147</v>
      </c>
      <c r="J59" s="80">
        <f t="shared" si="2"/>
        <v>33</v>
      </c>
      <c r="K59" s="83">
        <v>137</v>
      </c>
      <c r="L59" s="84">
        <f t="shared" si="3"/>
        <v>51</v>
      </c>
      <c r="M59" s="85">
        <f t="shared" si="4"/>
        <v>136.75</v>
      </c>
      <c r="N59" s="80">
        <f t="shared" si="5"/>
        <v>53</v>
      </c>
    </row>
    <row r="60" spans="1:14" x14ac:dyDescent="0.2">
      <c r="A60" s="38">
        <v>56</v>
      </c>
      <c r="B60" s="89" t="s">
        <v>140</v>
      </c>
      <c r="C60" s="79">
        <v>130</v>
      </c>
      <c r="D60" s="80">
        <f t="shared" si="0"/>
        <v>42</v>
      </c>
      <c r="E60" s="87">
        <v>138</v>
      </c>
      <c r="F60" s="80">
        <f t="shared" si="6"/>
        <v>29</v>
      </c>
      <c r="G60" s="79">
        <v>136</v>
      </c>
      <c r="H60" s="80">
        <f t="shared" si="1"/>
        <v>57</v>
      </c>
      <c r="I60" s="82">
        <v>143</v>
      </c>
      <c r="J60" s="80">
        <f t="shared" si="2"/>
        <v>57</v>
      </c>
      <c r="K60" s="83">
        <v>136</v>
      </c>
      <c r="L60" s="84">
        <f t="shared" si="3"/>
        <v>61</v>
      </c>
      <c r="M60" s="85">
        <f t="shared" si="4"/>
        <v>136.25</v>
      </c>
      <c r="N60" s="80">
        <f t="shared" si="5"/>
        <v>61</v>
      </c>
    </row>
    <row r="61" spans="1:14" x14ac:dyDescent="0.2">
      <c r="A61" s="38">
        <v>57</v>
      </c>
      <c r="B61" s="89" t="s">
        <v>143</v>
      </c>
      <c r="C61" s="79">
        <v>130</v>
      </c>
      <c r="D61" s="80">
        <f t="shared" si="0"/>
        <v>42</v>
      </c>
      <c r="E61" s="87"/>
      <c r="F61" s="80"/>
      <c r="G61" s="79">
        <v>134</v>
      </c>
      <c r="H61" s="80">
        <f t="shared" si="1"/>
        <v>68</v>
      </c>
      <c r="I61" s="82">
        <v>143</v>
      </c>
      <c r="J61" s="80">
        <f t="shared" si="2"/>
        <v>57</v>
      </c>
      <c r="K61" s="83">
        <v>135</v>
      </c>
      <c r="L61" s="84">
        <f t="shared" si="3"/>
        <v>68</v>
      </c>
      <c r="M61" s="85">
        <f t="shared" si="4"/>
        <v>135.5</v>
      </c>
      <c r="N61" s="80">
        <f t="shared" si="5"/>
        <v>69</v>
      </c>
    </row>
    <row r="62" spans="1:14" x14ac:dyDescent="0.2">
      <c r="A62" s="38">
        <v>58</v>
      </c>
      <c r="B62" s="89" t="s">
        <v>147</v>
      </c>
      <c r="C62" s="79">
        <v>126</v>
      </c>
      <c r="D62" s="80">
        <f t="shared" si="0"/>
        <v>68</v>
      </c>
      <c r="E62" s="87"/>
      <c r="F62" s="80"/>
      <c r="G62" s="79">
        <v>135</v>
      </c>
      <c r="H62" s="80">
        <f t="shared" si="1"/>
        <v>64</v>
      </c>
      <c r="I62" s="82">
        <v>141</v>
      </c>
      <c r="J62" s="80">
        <f t="shared" si="2"/>
        <v>62</v>
      </c>
      <c r="K62" s="83">
        <v>135</v>
      </c>
      <c r="L62" s="84">
        <f t="shared" si="3"/>
        <v>68</v>
      </c>
      <c r="M62" s="85">
        <f t="shared" si="4"/>
        <v>134.25</v>
      </c>
      <c r="N62" s="80">
        <f t="shared" si="5"/>
        <v>73</v>
      </c>
    </row>
    <row r="63" spans="1:14" x14ac:dyDescent="0.2">
      <c r="A63" s="38">
        <v>59</v>
      </c>
      <c r="B63" s="89" t="s">
        <v>151</v>
      </c>
      <c r="C63" s="79">
        <v>128</v>
      </c>
      <c r="D63" s="80">
        <f t="shared" si="0"/>
        <v>57</v>
      </c>
      <c r="E63" s="87">
        <v>145</v>
      </c>
      <c r="F63" s="80">
        <f t="shared" si="6"/>
        <v>12</v>
      </c>
      <c r="G63" s="79">
        <v>134</v>
      </c>
      <c r="H63" s="80">
        <f t="shared" si="1"/>
        <v>68</v>
      </c>
      <c r="I63" s="82">
        <v>139</v>
      </c>
      <c r="J63" s="80">
        <f t="shared" si="2"/>
        <v>67</v>
      </c>
      <c r="K63" s="83">
        <v>138</v>
      </c>
      <c r="L63" s="84">
        <f t="shared" si="3"/>
        <v>32</v>
      </c>
      <c r="M63" s="85">
        <f t="shared" si="4"/>
        <v>134.75</v>
      </c>
      <c r="N63" s="80">
        <f t="shared" si="5"/>
        <v>71</v>
      </c>
    </row>
    <row r="64" spans="1:14" x14ac:dyDescent="0.2">
      <c r="A64" s="53">
        <v>60</v>
      </c>
      <c r="B64" s="90" t="s">
        <v>154</v>
      </c>
      <c r="C64" s="91">
        <v>134</v>
      </c>
      <c r="D64" s="92">
        <f t="shared" si="0"/>
        <v>22</v>
      </c>
      <c r="E64" s="93"/>
      <c r="F64" s="92"/>
      <c r="G64" s="91">
        <v>142</v>
      </c>
      <c r="H64" s="92">
        <f t="shared" si="1"/>
        <v>21</v>
      </c>
      <c r="I64" s="94">
        <v>145</v>
      </c>
      <c r="J64" s="92">
        <f t="shared" si="2"/>
        <v>47</v>
      </c>
      <c r="K64" s="95">
        <v>141</v>
      </c>
      <c r="L64" s="96">
        <f t="shared" si="3"/>
        <v>20</v>
      </c>
      <c r="M64" s="97">
        <f t="shared" si="4"/>
        <v>140.5</v>
      </c>
      <c r="N64" s="92">
        <f t="shared" si="5"/>
        <v>25</v>
      </c>
    </row>
    <row r="65" spans="1:14" x14ac:dyDescent="0.2">
      <c r="A65" s="33">
        <v>61</v>
      </c>
      <c r="B65" s="70" t="s">
        <v>156</v>
      </c>
      <c r="C65" s="71">
        <v>139</v>
      </c>
      <c r="D65" s="72">
        <f t="shared" si="0"/>
        <v>3</v>
      </c>
      <c r="E65" s="73">
        <v>145</v>
      </c>
      <c r="F65" s="72">
        <f t="shared" si="6"/>
        <v>12</v>
      </c>
      <c r="G65" s="71">
        <v>143</v>
      </c>
      <c r="H65" s="72">
        <f t="shared" si="1"/>
        <v>14</v>
      </c>
      <c r="I65" s="74">
        <v>150</v>
      </c>
      <c r="J65" s="72">
        <f t="shared" si="2"/>
        <v>21</v>
      </c>
      <c r="K65" s="75">
        <v>145</v>
      </c>
      <c r="L65" s="76">
        <f t="shared" si="3"/>
        <v>7</v>
      </c>
      <c r="M65" s="77">
        <f t="shared" si="4"/>
        <v>144.25</v>
      </c>
      <c r="N65" s="72">
        <f t="shared" si="5"/>
        <v>9</v>
      </c>
    </row>
    <row r="66" spans="1:14" x14ac:dyDescent="0.2">
      <c r="A66" s="38">
        <v>62</v>
      </c>
      <c r="B66" s="78" t="s">
        <v>160</v>
      </c>
      <c r="C66" s="79">
        <v>139</v>
      </c>
      <c r="D66" s="80">
        <f t="shared" si="0"/>
        <v>3</v>
      </c>
      <c r="E66" s="81"/>
      <c r="F66" s="80"/>
      <c r="G66" s="79">
        <v>140</v>
      </c>
      <c r="H66" s="80">
        <f t="shared" si="1"/>
        <v>32</v>
      </c>
      <c r="I66" s="82">
        <v>149</v>
      </c>
      <c r="J66" s="80">
        <f t="shared" si="2"/>
        <v>22</v>
      </c>
      <c r="K66" s="83">
        <v>139</v>
      </c>
      <c r="L66" s="84">
        <f t="shared" si="3"/>
        <v>25</v>
      </c>
      <c r="M66" s="85">
        <f t="shared" si="4"/>
        <v>141.75</v>
      </c>
      <c r="N66" s="80">
        <f t="shared" si="5"/>
        <v>21</v>
      </c>
    </row>
    <row r="67" spans="1:14" x14ac:dyDescent="0.2">
      <c r="A67" s="38">
        <v>63</v>
      </c>
      <c r="B67" s="78" t="s">
        <v>163</v>
      </c>
      <c r="C67" s="79">
        <v>133</v>
      </c>
      <c r="D67" s="80">
        <f t="shared" si="0"/>
        <v>25</v>
      </c>
      <c r="E67" s="81">
        <v>148</v>
      </c>
      <c r="F67" s="80">
        <f t="shared" si="6"/>
        <v>2</v>
      </c>
      <c r="G67" s="79">
        <v>138</v>
      </c>
      <c r="H67" s="80">
        <f t="shared" si="1"/>
        <v>48</v>
      </c>
      <c r="I67" s="82">
        <v>149</v>
      </c>
      <c r="J67" s="80">
        <f t="shared" si="2"/>
        <v>22</v>
      </c>
      <c r="K67" s="83">
        <v>137</v>
      </c>
      <c r="L67" s="84">
        <f t="shared" si="3"/>
        <v>51</v>
      </c>
      <c r="M67" s="85">
        <f t="shared" si="4"/>
        <v>139.25</v>
      </c>
      <c r="N67" s="80">
        <f t="shared" si="5"/>
        <v>31</v>
      </c>
    </row>
    <row r="68" spans="1:14" x14ac:dyDescent="0.2">
      <c r="A68" s="38">
        <v>64</v>
      </c>
      <c r="B68" s="86" t="s">
        <v>165</v>
      </c>
      <c r="C68" s="79">
        <v>141</v>
      </c>
      <c r="D68" s="80">
        <f t="shared" si="0"/>
        <v>1</v>
      </c>
      <c r="E68" s="87">
        <v>150</v>
      </c>
      <c r="F68" s="80">
        <f t="shared" si="6"/>
        <v>1</v>
      </c>
      <c r="G68" s="79">
        <v>150</v>
      </c>
      <c r="H68" s="80">
        <f t="shared" si="1"/>
        <v>1</v>
      </c>
      <c r="I68" s="82">
        <v>153</v>
      </c>
      <c r="J68" s="80">
        <f t="shared" si="2"/>
        <v>1</v>
      </c>
      <c r="K68" s="83"/>
      <c r="L68" s="84"/>
      <c r="M68" s="85">
        <f t="shared" si="4"/>
        <v>148</v>
      </c>
      <c r="N68" s="80">
        <f t="shared" si="5"/>
        <v>1</v>
      </c>
    </row>
    <row r="69" spans="1:14" x14ac:dyDescent="0.2">
      <c r="A69" s="38">
        <v>65</v>
      </c>
      <c r="B69" s="88" t="s">
        <v>167</v>
      </c>
      <c r="C69" s="79">
        <v>139</v>
      </c>
      <c r="D69" s="80">
        <f t="shared" si="0"/>
        <v>3</v>
      </c>
      <c r="E69" s="87"/>
      <c r="F69" s="80"/>
      <c r="G69" s="79">
        <v>148</v>
      </c>
      <c r="H69" s="80">
        <f t="shared" si="1"/>
        <v>4</v>
      </c>
      <c r="I69" s="82">
        <v>152</v>
      </c>
      <c r="J69" s="80">
        <f t="shared" si="2"/>
        <v>5</v>
      </c>
      <c r="K69" s="83">
        <v>146</v>
      </c>
      <c r="L69" s="84">
        <f t="shared" si="3"/>
        <v>6</v>
      </c>
      <c r="M69" s="85">
        <f t="shared" si="4"/>
        <v>146.25</v>
      </c>
      <c r="N69" s="80">
        <f t="shared" si="5"/>
        <v>4</v>
      </c>
    </row>
    <row r="70" spans="1:14" x14ac:dyDescent="0.2">
      <c r="A70" s="38">
        <v>66</v>
      </c>
      <c r="B70" s="89" t="s">
        <v>169</v>
      </c>
      <c r="C70" s="79">
        <v>138</v>
      </c>
      <c r="D70" s="80">
        <f t="shared" ref="D70:D79" si="7">RANK(C70,C$5:C$79,0)</f>
        <v>11</v>
      </c>
      <c r="E70" s="87"/>
      <c r="F70" s="80"/>
      <c r="G70" s="79">
        <v>147</v>
      </c>
      <c r="H70" s="80">
        <f t="shared" ref="H70:H79" si="8">RANK(G70,G$5:G$79,0)</f>
        <v>7</v>
      </c>
      <c r="I70" s="82">
        <v>151</v>
      </c>
      <c r="J70" s="80">
        <f t="shared" ref="J70:J79" si="9">RANK(I70,I$5:I$79,0)</f>
        <v>8</v>
      </c>
      <c r="K70" s="83">
        <v>144</v>
      </c>
      <c r="L70" s="84">
        <f t="shared" ref="L70:L78" si="10">RANK(K70,K$5:K$79,0)</f>
        <v>12</v>
      </c>
      <c r="M70" s="85">
        <f t="shared" ref="M70:M79" si="11">(AVERAGE(C70,G70,I70,K70))</f>
        <v>145</v>
      </c>
      <c r="N70" s="80">
        <f t="shared" ref="N70:N79" si="12">RANK(M70,M$5:M$79,0)</f>
        <v>6</v>
      </c>
    </row>
    <row r="71" spans="1:14" x14ac:dyDescent="0.2">
      <c r="A71" s="38">
        <v>67</v>
      </c>
      <c r="B71" s="89" t="s">
        <v>171</v>
      </c>
      <c r="C71" s="79">
        <v>139</v>
      </c>
      <c r="D71" s="80">
        <f t="shared" si="7"/>
        <v>3</v>
      </c>
      <c r="E71" s="87">
        <v>148</v>
      </c>
      <c r="F71" s="80">
        <f t="shared" si="6"/>
        <v>2</v>
      </c>
      <c r="G71" s="79">
        <v>148</v>
      </c>
      <c r="H71" s="80">
        <f t="shared" si="8"/>
        <v>4</v>
      </c>
      <c r="I71" s="82">
        <v>151</v>
      </c>
      <c r="J71" s="80">
        <f t="shared" si="9"/>
        <v>8</v>
      </c>
      <c r="K71" s="83">
        <v>147</v>
      </c>
      <c r="L71" s="84">
        <f t="shared" si="10"/>
        <v>2</v>
      </c>
      <c r="M71" s="85">
        <f t="shared" si="11"/>
        <v>146.25</v>
      </c>
      <c r="N71" s="80">
        <f t="shared" si="12"/>
        <v>4</v>
      </c>
    </row>
    <row r="72" spans="1:14" x14ac:dyDescent="0.2">
      <c r="A72" s="38">
        <v>68</v>
      </c>
      <c r="B72" s="89" t="s">
        <v>171</v>
      </c>
      <c r="C72" s="79">
        <v>139</v>
      </c>
      <c r="D72" s="80">
        <f t="shared" si="7"/>
        <v>3</v>
      </c>
      <c r="E72" s="87">
        <v>148</v>
      </c>
      <c r="F72" s="80">
        <f t="shared" si="6"/>
        <v>2</v>
      </c>
      <c r="G72" s="79">
        <v>149</v>
      </c>
      <c r="H72" s="80">
        <f t="shared" si="8"/>
        <v>3</v>
      </c>
      <c r="I72" s="82">
        <v>151</v>
      </c>
      <c r="J72" s="80">
        <f t="shared" si="9"/>
        <v>8</v>
      </c>
      <c r="K72" s="83">
        <v>149</v>
      </c>
      <c r="L72" s="84">
        <f t="shared" si="10"/>
        <v>1</v>
      </c>
      <c r="M72" s="85">
        <f t="shared" si="11"/>
        <v>147</v>
      </c>
      <c r="N72" s="80">
        <f t="shared" si="12"/>
        <v>3</v>
      </c>
    </row>
    <row r="73" spans="1:14" x14ac:dyDescent="0.2">
      <c r="A73" s="38">
        <v>69</v>
      </c>
      <c r="B73" s="89" t="s">
        <v>175</v>
      </c>
      <c r="C73" s="79">
        <v>129</v>
      </c>
      <c r="D73" s="80">
        <f t="shared" si="7"/>
        <v>55</v>
      </c>
      <c r="E73" s="87">
        <v>141</v>
      </c>
      <c r="F73" s="80">
        <f t="shared" ref="F73:F74" si="13">RANK(E73,E$5:E$79,0)</f>
        <v>22</v>
      </c>
      <c r="G73" s="79">
        <v>148</v>
      </c>
      <c r="H73" s="80">
        <f t="shared" si="8"/>
        <v>4</v>
      </c>
      <c r="I73" s="82">
        <v>152</v>
      </c>
      <c r="J73" s="80">
        <f t="shared" si="9"/>
        <v>5</v>
      </c>
      <c r="K73" s="83">
        <v>147</v>
      </c>
      <c r="L73" s="84">
        <f t="shared" si="10"/>
        <v>2</v>
      </c>
      <c r="M73" s="85">
        <f t="shared" si="11"/>
        <v>144</v>
      </c>
      <c r="N73" s="80">
        <f t="shared" si="12"/>
        <v>12</v>
      </c>
    </row>
    <row r="74" spans="1:14" x14ac:dyDescent="0.2">
      <c r="A74" s="53">
        <v>70</v>
      </c>
      <c r="B74" s="90" t="s">
        <v>177</v>
      </c>
      <c r="C74" s="91">
        <v>132</v>
      </c>
      <c r="D74" s="92">
        <f t="shared" si="7"/>
        <v>31</v>
      </c>
      <c r="E74" s="93">
        <v>143</v>
      </c>
      <c r="F74" s="92">
        <f t="shared" si="13"/>
        <v>19</v>
      </c>
      <c r="G74" s="91">
        <v>138</v>
      </c>
      <c r="H74" s="92">
        <f t="shared" si="8"/>
        <v>48</v>
      </c>
      <c r="I74" s="94">
        <v>139</v>
      </c>
      <c r="J74" s="92">
        <f t="shared" si="9"/>
        <v>67</v>
      </c>
      <c r="K74" s="95">
        <v>138</v>
      </c>
      <c r="L74" s="96">
        <f t="shared" si="10"/>
        <v>32</v>
      </c>
      <c r="M74" s="97">
        <f t="shared" si="11"/>
        <v>136.75</v>
      </c>
      <c r="N74" s="92">
        <f t="shared" si="12"/>
        <v>53</v>
      </c>
    </row>
    <row r="75" spans="1:14" x14ac:dyDescent="0.2">
      <c r="A75" s="33">
        <v>71</v>
      </c>
      <c r="B75" s="70" t="s">
        <v>179</v>
      </c>
      <c r="C75" s="71">
        <v>132</v>
      </c>
      <c r="D75" s="72">
        <f t="shared" si="7"/>
        <v>31</v>
      </c>
      <c r="E75" s="73"/>
      <c r="F75" s="72"/>
      <c r="G75" s="71">
        <v>139</v>
      </c>
      <c r="H75" s="72">
        <f t="shared" si="8"/>
        <v>42</v>
      </c>
      <c r="I75" s="74">
        <v>139</v>
      </c>
      <c r="J75" s="72">
        <f t="shared" si="9"/>
        <v>67</v>
      </c>
      <c r="K75" s="75">
        <v>133</v>
      </c>
      <c r="L75" s="76">
        <f t="shared" si="10"/>
        <v>74</v>
      </c>
      <c r="M75" s="77">
        <f t="shared" si="11"/>
        <v>135.75</v>
      </c>
      <c r="N75" s="72">
        <f t="shared" si="12"/>
        <v>67</v>
      </c>
    </row>
    <row r="76" spans="1:14" x14ac:dyDescent="0.2">
      <c r="A76" s="38">
        <v>72</v>
      </c>
      <c r="B76" s="78" t="s">
        <v>180</v>
      </c>
      <c r="C76" s="79">
        <v>133</v>
      </c>
      <c r="D76" s="80">
        <f t="shared" si="7"/>
        <v>25</v>
      </c>
      <c r="E76" s="81"/>
      <c r="F76" s="80"/>
      <c r="G76" s="79">
        <v>141</v>
      </c>
      <c r="H76" s="80">
        <f t="shared" si="8"/>
        <v>27</v>
      </c>
      <c r="I76" s="82">
        <v>139</v>
      </c>
      <c r="J76" s="80">
        <f t="shared" si="9"/>
        <v>67</v>
      </c>
      <c r="K76" s="83">
        <v>145</v>
      </c>
      <c r="L76" s="84">
        <f t="shared" si="10"/>
        <v>7</v>
      </c>
      <c r="M76" s="85">
        <f t="shared" si="11"/>
        <v>139.5</v>
      </c>
      <c r="N76" s="80">
        <f t="shared" si="12"/>
        <v>29</v>
      </c>
    </row>
    <row r="77" spans="1:14" x14ac:dyDescent="0.2">
      <c r="A77" s="38">
        <v>73</v>
      </c>
      <c r="B77" s="78" t="s">
        <v>181</v>
      </c>
      <c r="C77" s="79">
        <v>132</v>
      </c>
      <c r="D77" s="80">
        <f t="shared" si="7"/>
        <v>31</v>
      </c>
      <c r="E77" s="81"/>
      <c r="F77" s="80"/>
      <c r="G77" s="79">
        <v>137</v>
      </c>
      <c r="H77" s="80">
        <f t="shared" si="8"/>
        <v>52</v>
      </c>
      <c r="I77" s="82">
        <v>139</v>
      </c>
      <c r="J77" s="80">
        <f t="shared" si="9"/>
        <v>67</v>
      </c>
      <c r="K77" s="83">
        <v>138</v>
      </c>
      <c r="L77" s="84">
        <f t="shared" si="10"/>
        <v>32</v>
      </c>
      <c r="M77" s="85">
        <f t="shared" si="11"/>
        <v>136.5</v>
      </c>
      <c r="N77" s="80">
        <f t="shared" si="12"/>
        <v>58</v>
      </c>
    </row>
    <row r="78" spans="1:14" x14ac:dyDescent="0.2">
      <c r="A78" s="38">
        <v>74</v>
      </c>
      <c r="B78" s="86" t="s">
        <v>182</v>
      </c>
      <c r="C78" s="79">
        <v>134</v>
      </c>
      <c r="D78" s="80">
        <f t="shared" si="7"/>
        <v>22</v>
      </c>
      <c r="E78" s="87"/>
      <c r="F78" s="80"/>
      <c r="G78" s="79">
        <v>140</v>
      </c>
      <c r="H78" s="80">
        <f t="shared" si="8"/>
        <v>32</v>
      </c>
      <c r="I78" s="82">
        <v>139</v>
      </c>
      <c r="J78" s="80">
        <f t="shared" si="9"/>
        <v>67</v>
      </c>
      <c r="K78" s="83">
        <v>143</v>
      </c>
      <c r="L78" s="84">
        <f t="shared" si="10"/>
        <v>16</v>
      </c>
      <c r="M78" s="85">
        <f t="shared" si="11"/>
        <v>139</v>
      </c>
      <c r="N78" s="80">
        <f t="shared" si="12"/>
        <v>36</v>
      </c>
    </row>
    <row r="79" spans="1:14" x14ac:dyDescent="0.2">
      <c r="A79" s="53">
        <v>75</v>
      </c>
      <c r="B79" s="98" t="s">
        <v>183</v>
      </c>
      <c r="C79" s="91">
        <v>130</v>
      </c>
      <c r="D79" s="92">
        <f t="shared" si="7"/>
        <v>42</v>
      </c>
      <c r="E79" s="93"/>
      <c r="F79" s="80"/>
      <c r="G79" s="91">
        <v>137</v>
      </c>
      <c r="H79" s="92">
        <f t="shared" si="8"/>
        <v>52</v>
      </c>
      <c r="I79" s="94">
        <v>143</v>
      </c>
      <c r="J79" s="92">
        <f t="shared" si="9"/>
        <v>57</v>
      </c>
      <c r="K79" s="95">
        <v>137</v>
      </c>
      <c r="L79" s="96">
        <f>RANK(K79,K$5:K$79,0)</f>
        <v>51</v>
      </c>
      <c r="M79" s="97">
        <f t="shared" si="11"/>
        <v>136.75</v>
      </c>
      <c r="N79" s="92">
        <f t="shared" si="12"/>
        <v>53</v>
      </c>
    </row>
    <row r="80" spans="1:14" x14ac:dyDescent="0.2">
      <c r="A80" s="99"/>
      <c r="B80" s="100" t="s">
        <v>303</v>
      </c>
      <c r="C80" s="101">
        <f>(AVERAGE(C5:C79))</f>
        <v>131.91999999999999</v>
      </c>
      <c r="D80" s="102"/>
      <c r="E80" s="101">
        <f>(AVERAGE(E5:E79))</f>
        <v>143.53125</v>
      </c>
      <c r="F80" s="102"/>
      <c r="G80" s="101">
        <f>(AVERAGE(G5:G79))</f>
        <v>139.90666666666667</v>
      </c>
      <c r="H80" s="102"/>
      <c r="I80" s="101">
        <f>(AVERAGE(I5:I79))</f>
        <v>146.63999999999999</v>
      </c>
      <c r="J80" s="102"/>
      <c r="K80" s="101">
        <f>(AVERAGE(K5:K79))</f>
        <v>139.43243243243242</v>
      </c>
      <c r="L80" s="103"/>
      <c r="M80" s="101">
        <f>(AVERAGE(M5:M79))</f>
        <v>139.50333333333333</v>
      </c>
      <c r="N80" s="102"/>
    </row>
    <row r="81" spans="3:14" x14ac:dyDescent="0.2">
      <c r="C81" s="104"/>
      <c r="D81" s="84"/>
      <c r="E81" s="104"/>
      <c r="F81" s="84"/>
      <c r="G81" s="105"/>
      <c r="H81" s="84"/>
      <c r="I81" s="106"/>
      <c r="J81" s="84"/>
      <c r="K81" s="105"/>
      <c r="L81" s="84"/>
      <c r="M81" s="107"/>
      <c r="N81" s="84"/>
    </row>
    <row r="82" spans="3:14" x14ac:dyDescent="0.2">
      <c r="C82" s="104"/>
      <c r="D82" s="84"/>
      <c r="E82" s="104"/>
      <c r="F82" s="84"/>
      <c r="G82" s="105"/>
      <c r="H82" s="84"/>
      <c r="I82" s="106"/>
      <c r="J82" s="84"/>
      <c r="K82" s="105"/>
      <c r="L82" s="84"/>
      <c r="M82" s="107"/>
      <c r="N82" s="84"/>
    </row>
    <row r="83" spans="3:14" x14ac:dyDescent="0.2">
      <c r="C83" s="104"/>
      <c r="D83" s="84"/>
      <c r="E83" s="104"/>
      <c r="F83" s="84"/>
      <c r="G83" s="105"/>
      <c r="H83" s="84"/>
      <c r="I83" s="106"/>
      <c r="J83" s="84"/>
      <c r="K83" s="105"/>
      <c r="L83" s="84"/>
      <c r="M83" s="107"/>
      <c r="N83" s="84"/>
    </row>
    <row r="84" spans="3:14" x14ac:dyDescent="0.2">
      <c r="C84" s="104"/>
      <c r="D84" s="84"/>
      <c r="E84" s="104"/>
      <c r="F84" s="84"/>
      <c r="G84" s="105"/>
      <c r="H84" s="84"/>
      <c r="I84" s="106"/>
      <c r="J84" s="84"/>
      <c r="K84" s="105"/>
      <c r="L84" s="84"/>
      <c r="M84" s="107"/>
      <c r="N84" s="84"/>
    </row>
    <row r="85" spans="3:14" x14ac:dyDescent="0.2">
      <c r="C85" s="104"/>
      <c r="D85" s="84"/>
      <c r="E85" s="104"/>
      <c r="F85" s="84"/>
      <c r="G85" s="105"/>
      <c r="H85" s="84"/>
      <c r="I85" s="106"/>
      <c r="J85" s="84"/>
      <c r="K85" s="105"/>
      <c r="L85" s="84"/>
      <c r="M85" s="107"/>
      <c r="N85" s="84"/>
    </row>
    <row r="86" spans="3:14" x14ac:dyDescent="0.2">
      <c r="C86" s="104"/>
      <c r="D86" s="84"/>
      <c r="E86" s="104"/>
      <c r="F86" s="84"/>
      <c r="G86" s="105"/>
      <c r="H86" s="84"/>
      <c r="I86" s="106"/>
      <c r="J86" s="84"/>
      <c r="K86" s="105"/>
      <c r="L86" s="84"/>
      <c r="M86" s="107"/>
      <c r="N86" s="84"/>
    </row>
    <row r="87" spans="3:14" x14ac:dyDescent="0.2">
      <c r="C87" s="104"/>
      <c r="D87" s="84"/>
      <c r="E87" s="104"/>
      <c r="F87" s="84"/>
      <c r="G87" s="105"/>
      <c r="H87" s="84"/>
      <c r="I87" s="106"/>
      <c r="J87" s="84"/>
      <c r="K87" s="105"/>
      <c r="L87" s="84"/>
      <c r="M87" s="107"/>
      <c r="N87" s="84"/>
    </row>
    <row r="88" spans="3:14" x14ac:dyDescent="0.2">
      <c r="C88" s="104"/>
      <c r="D88" s="84"/>
      <c r="E88" s="104"/>
      <c r="F88" s="84"/>
      <c r="G88" s="105"/>
      <c r="H88" s="84"/>
      <c r="I88" s="106"/>
      <c r="J88" s="84"/>
      <c r="K88" s="105"/>
      <c r="L88" s="84"/>
      <c r="M88" s="107"/>
      <c r="N88" s="84"/>
    </row>
    <row r="89" spans="3:14" x14ac:dyDescent="0.2">
      <c r="C89" s="104"/>
      <c r="D89" s="84"/>
      <c r="E89" s="104"/>
      <c r="F89" s="84"/>
      <c r="G89" s="105"/>
      <c r="H89" s="84"/>
      <c r="I89" s="106"/>
      <c r="J89" s="84"/>
      <c r="K89" s="105"/>
      <c r="L89" s="84"/>
      <c r="M89" s="107"/>
      <c r="N89" s="84"/>
    </row>
    <row r="90" spans="3:14" x14ac:dyDescent="0.2">
      <c r="C90" s="104"/>
      <c r="D90" s="84"/>
      <c r="E90" s="104"/>
      <c r="F90" s="84"/>
      <c r="G90" s="105"/>
      <c r="H90" s="84"/>
      <c r="I90" s="106"/>
      <c r="J90" s="84"/>
      <c r="K90" s="105"/>
      <c r="L90" s="84"/>
      <c r="M90" s="107"/>
      <c r="N90" s="84"/>
    </row>
    <row r="91" spans="3:14" x14ac:dyDescent="0.2">
      <c r="C91" s="104"/>
      <c r="D91" s="84"/>
      <c r="E91" s="104"/>
      <c r="F91" s="84"/>
      <c r="G91" s="105"/>
      <c r="H91" s="84"/>
      <c r="I91" s="106"/>
      <c r="J91" s="84"/>
      <c r="K91" s="105"/>
      <c r="L91" s="84"/>
      <c r="M91" s="107"/>
      <c r="N91" s="84"/>
    </row>
    <row r="92" spans="3:14" x14ac:dyDescent="0.2">
      <c r="C92" s="104"/>
      <c r="D92" s="84"/>
      <c r="E92" s="104"/>
      <c r="F92" s="84"/>
      <c r="G92" s="105"/>
      <c r="H92" s="84"/>
      <c r="I92" s="106"/>
      <c r="J92" s="84"/>
      <c r="K92" s="105"/>
      <c r="L92" s="84"/>
      <c r="M92" s="107"/>
      <c r="N92" s="84"/>
    </row>
    <row r="93" spans="3:14" x14ac:dyDescent="0.2">
      <c r="C93" s="104"/>
      <c r="D93" s="84"/>
      <c r="E93" s="104"/>
      <c r="F93" s="84"/>
      <c r="G93" s="105"/>
      <c r="H93" s="84"/>
      <c r="I93" s="106"/>
      <c r="J93" s="84"/>
      <c r="K93" s="105"/>
      <c r="L93" s="84"/>
      <c r="M93" s="107"/>
      <c r="N93" s="84"/>
    </row>
    <row r="94" spans="3:14" x14ac:dyDescent="0.2">
      <c r="C94" s="104"/>
      <c r="D94" s="84"/>
      <c r="E94" s="104"/>
      <c r="F94" s="84"/>
      <c r="G94" s="105"/>
      <c r="H94" s="84"/>
      <c r="I94" s="106"/>
      <c r="J94" s="84"/>
      <c r="K94" s="105"/>
      <c r="L94" s="84"/>
      <c r="M94" s="107"/>
      <c r="N94" s="84"/>
    </row>
    <row r="95" spans="3:14" x14ac:dyDescent="0.2">
      <c r="C95" s="104"/>
      <c r="D95" s="84"/>
      <c r="E95" s="104"/>
      <c r="F95" s="84"/>
      <c r="G95" s="105"/>
      <c r="H95" s="84"/>
      <c r="I95" s="106"/>
      <c r="J95" s="84"/>
      <c r="K95" s="105"/>
      <c r="L95" s="84"/>
      <c r="M95" s="107"/>
      <c r="N95" s="84"/>
    </row>
    <row r="96" spans="3:14" x14ac:dyDescent="0.2">
      <c r="C96" s="104"/>
      <c r="D96" s="84"/>
      <c r="E96" s="104"/>
      <c r="F96" s="84"/>
      <c r="G96" s="105"/>
      <c r="H96" s="84"/>
      <c r="I96" s="106"/>
      <c r="J96" s="84"/>
      <c r="K96" s="105"/>
      <c r="L96" s="84"/>
      <c r="M96" s="107"/>
      <c r="N96" s="84"/>
    </row>
    <row r="97" spans="3:14" x14ac:dyDescent="0.2">
      <c r="C97" s="104"/>
      <c r="D97" s="84"/>
      <c r="E97" s="104"/>
      <c r="F97" s="84"/>
      <c r="G97" s="105"/>
      <c r="H97" s="84"/>
      <c r="I97" s="106"/>
      <c r="J97" s="84"/>
      <c r="K97" s="105"/>
      <c r="L97" s="84"/>
      <c r="M97" s="107"/>
      <c r="N97" s="84"/>
    </row>
    <row r="98" spans="3:14" x14ac:dyDescent="0.2">
      <c r="C98" s="104"/>
      <c r="D98" s="84"/>
      <c r="E98" s="104"/>
      <c r="F98" s="84"/>
      <c r="G98" s="105"/>
      <c r="H98" s="84"/>
      <c r="I98" s="106"/>
      <c r="J98" s="84"/>
      <c r="K98" s="105"/>
      <c r="L98" s="84"/>
      <c r="M98" s="107"/>
      <c r="N98" s="84"/>
    </row>
    <row r="99" spans="3:14" x14ac:dyDescent="0.2">
      <c r="C99" s="104"/>
      <c r="D99" s="84"/>
      <c r="E99" s="104"/>
      <c r="F99" s="84"/>
      <c r="G99" s="105"/>
      <c r="H99" s="84"/>
      <c r="I99" s="106"/>
      <c r="J99" s="84"/>
      <c r="K99" s="105"/>
      <c r="L99" s="84"/>
      <c r="M99" s="107"/>
      <c r="N99" s="84"/>
    </row>
    <row r="100" spans="3:14" x14ac:dyDescent="0.2">
      <c r="C100" s="104"/>
      <c r="D100" s="84"/>
      <c r="E100" s="104"/>
      <c r="F100" s="84"/>
      <c r="G100" s="105"/>
      <c r="H100" s="84"/>
      <c r="I100" s="106"/>
      <c r="J100" s="84"/>
      <c r="K100" s="105"/>
      <c r="L100" s="84"/>
      <c r="M100" s="107"/>
      <c r="N100" s="84"/>
    </row>
    <row r="101" spans="3:14" x14ac:dyDescent="0.2">
      <c r="C101" s="104"/>
      <c r="D101" s="84"/>
      <c r="E101" s="104"/>
      <c r="F101" s="84"/>
      <c r="G101" s="105"/>
      <c r="H101" s="84"/>
      <c r="I101" s="106"/>
      <c r="J101" s="84"/>
      <c r="K101" s="105"/>
      <c r="L101" s="84"/>
      <c r="M101" s="107"/>
      <c r="N101" s="84"/>
    </row>
    <row r="102" spans="3:14" x14ac:dyDescent="0.2">
      <c r="C102" s="104"/>
      <c r="D102" s="84"/>
      <c r="E102" s="104"/>
      <c r="F102" s="84"/>
      <c r="G102" s="105"/>
      <c r="H102" s="84"/>
      <c r="I102" s="106"/>
      <c r="J102" s="84"/>
      <c r="K102" s="105"/>
      <c r="L102" s="84"/>
      <c r="M102" s="107"/>
      <c r="N102" s="84"/>
    </row>
    <row r="103" spans="3:14" x14ac:dyDescent="0.2">
      <c r="C103" s="104"/>
      <c r="D103" s="84"/>
      <c r="E103" s="104"/>
      <c r="F103" s="84"/>
      <c r="G103" s="105"/>
      <c r="H103" s="84"/>
      <c r="I103" s="106"/>
      <c r="J103" s="84"/>
      <c r="K103" s="105"/>
      <c r="L103" s="84"/>
      <c r="M103" s="107"/>
      <c r="N103" s="84"/>
    </row>
    <row r="104" spans="3:14" x14ac:dyDescent="0.2">
      <c r="C104" s="104"/>
      <c r="D104" s="84"/>
      <c r="E104" s="104"/>
      <c r="F104" s="84"/>
      <c r="G104" s="105"/>
      <c r="H104" s="84"/>
      <c r="I104" s="106"/>
      <c r="J104" s="84"/>
      <c r="K104" s="105"/>
      <c r="L104" s="84"/>
      <c r="M104" s="107"/>
      <c r="N104" s="84"/>
    </row>
    <row r="105" spans="3:14" x14ac:dyDescent="0.2">
      <c r="C105" s="104"/>
      <c r="D105" s="84"/>
      <c r="E105" s="104"/>
      <c r="F105" s="84"/>
      <c r="G105" s="105"/>
      <c r="H105" s="84"/>
      <c r="I105" s="106"/>
      <c r="J105" s="84"/>
      <c r="K105" s="105"/>
      <c r="L105" s="84"/>
      <c r="M105" s="107"/>
      <c r="N105" s="84"/>
    </row>
    <row r="106" spans="3:14" x14ac:dyDescent="0.2">
      <c r="C106" s="104"/>
      <c r="D106" s="84"/>
      <c r="E106" s="104"/>
      <c r="F106" s="84"/>
      <c r="G106" s="105"/>
      <c r="H106" s="84"/>
      <c r="I106" s="106"/>
      <c r="J106" s="84"/>
      <c r="K106" s="105"/>
      <c r="L106" s="84"/>
      <c r="M106" s="107"/>
      <c r="N106" s="84"/>
    </row>
    <row r="107" spans="3:14" x14ac:dyDescent="0.2">
      <c r="C107" s="104"/>
      <c r="D107" s="84"/>
      <c r="E107" s="104"/>
      <c r="F107" s="84"/>
      <c r="G107" s="105"/>
      <c r="H107" s="84"/>
      <c r="I107" s="106"/>
      <c r="J107" s="84"/>
      <c r="K107" s="105"/>
      <c r="L107" s="84"/>
      <c r="M107" s="107"/>
      <c r="N107" s="84"/>
    </row>
    <row r="108" spans="3:14" x14ac:dyDescent="0.2">
      <c r="C108" s="104"/>
      <c r="D108" s="84"/>
      <c r="E108" s="104"/>
      <c r="F108" s="84"/>
      <c r="G108" s="105"/>
      <c r="H108" s="84"/>
      <c r="I108" s="106"/>
      <c r="J108" s="84"/>
      <c r="K108" s="105"/>
      <c r="L108" s="84"/>
      <c r="M108" s="107"/>
      <c r="N108" s="84"/>
    </row>
    <row r="109" spans="3:14" x14ac:dyDescent="0.2">
      <c r="C109" s="104"/>
      <c r="D109" s="84"/>
      <c r="E109" s="104"/>
      <c r="F109" s="84"/>
      <c r="G109" s="105"/>
      <c r="H109" s="84"/>
      <c r="I109" s="106"/>
      <c r="J109" s="84"/>
      <c r="K109" s="105"/>
      <c r="L109" s="84"/>
      <c r="M109" s="107"/>
      <c r="N109" s="84"/>
    </row>
    <row r="110" spans="3:14" x14ac:dyDescent="0.2">
      <c r="C110" s="104"/>
      <c r="D110" s="84"/>
      <c r="E110" s="104"/>
      <c r="F110" s="84"/>
      <c r="G110" s="105"/>
      <c r="H110" s="84"/>
      <c r="I110" s="106"/>
      <c r="J110" s="84"/>
      <c r="K110" s="105"/>
      <c r="L110" s="84"/>
      <c r="M110" s="107"/>
      <c r="N110" s="84"/>
    </row>
    <row r="111" spans="3:14" x14ac:dyDescent="0.2">
      <c r="C111" s="104"/>
      <c r="D111" s="84"/>
      <c r="E111" s="104"/>
      <c r="F111" s="84"/>
      <c r="G111" s="105"/>
      <c r="H111" s="84"/>
      <c r="I111" s="106"/>
      <c r="J111" s="84"/>
      <c r="K111" s="105"/>
      <c r="L111" s="84"/>
      <c r="M111" s="107"/>
      <c r="N111" s="84"/>
    </row>
    <row r="112" spans="3:14" x14ac:dyDescent="0.2">
      <c r="C112" s="104"/>
      <c r="D112" s="84"/>
      <c r="E112" s="104"/>
      <c r="F112" s="84"/>
      <c r="G112" s="105"/>
      <c r="H112" s="84"/>
      <c r="I112" s="106"/>
      <c r="J112" s="84"/>
      <c r="K112" s="105"/>
      <c r="L112" s="84"/>
      <c r="M112" s="107"/>
      <c r="N112" s="84"/>
    </row>
    <row r="113" spans="3:14" x14ac:dyDescent="0.2">
      <c r="C113" s="104"/>
      <c r="D113" s="84"/>
      <c r="E113" s="104"/>
      <c r="F113" s="84"/>
      <c r="G113" s="105"/>
      <c r="H113" s="84"/>
      <c r="I113" s="106"/>
      <c r="J113" s="84"/>
      <c r="K113" s="105"/>
      <c r="L113" s="84"/>
      <c r="M113" s="107"/>
      <c r="N113" s="84"/>
    </row>
    <row r="114" spans="3:14" x14ac:dyDescent="0.2">
      <c r="C114" s="104"/>
      <c r="D114" s="84"/>
      <c r="E114" s="104"/>
      <c r="F114" s="84"/>
      <c r="G114" s="105"/>
      <c r="H114" s="84"/>
      <c r="I114" s="106"/>
      <c r="J114" s="84"/>
      <c r="K114" s="105"/>
      <c r="L114" s="84"/>
      <c r="M114" s="107"/>
      <c r="N114" s="84"/>
    </row>
    <row r="115" spans="3:14" x14ac:dyDescent="0.2">
      <c r="C115" s="104"/>
      <c r="D115" s="84"/>
      <c r="E115" s="104"/>
      <c r="F115" s="84"/>
      <c r="G115" s="105"/>
      <c r="H115" s="84"/>
      <c r="I115" s="106"/>
      <c r="J115" s="84"/>
      <c r="K115" s="105"/>
      <c r="L115" s="84"/>
      <c r="M115" s="107"/>
      <c r="N115" s="84"/>
    </row>
    <row r="116" spans="3:14" x14ac:dyDescent="0.2">
      <c r="C116" s="104"/>
      <c r="D116" s="84"/>
      <c r="E116" s="104"/>
      <c r="F116" s="84"/>
      <c r="G116" s="105"/>
      <c r="H116" s="84"/>
      <c r="I116" s="106"/>
      <c r="J116" s="84"/>
      <c r="K116" s="105"/>
      <c r="L116" s="84"/>
      <c r="M116" s="107"/>
      <c r="N116" s="84"/>
    </row>
    <row r="117" spans="3:14" x14ac:dyDescent="0.2">
      <c r="C117" s="104"/>
      <c r="D117" s="84"/>
      <c r="E117" s="104"/>
      <c r="F117" s="84"/>
      <c r="G117" s="105"/>
      <c r="H117" s="84"/>
      <c r="I117" s="106"/>
      <c r="J117" s="84"/>
      <c r="K117" s="105"/>
      <c r="L117" s="84"/>
      <c r="M117" s="107"/>
      <c r="N117" s="84"/>
    </row>
    <row r="118" spans="3:14" x14ac:dyDescent="0.2">
      <c r="C118" s="104"/>
      <c r="D118" s="84"/>
      <c r="E118" s="104"/>
      <c r="F118" s="84"/>
      <c r="G118" s="105"/>
      <c r="H118" s="84"/>
      <c r="I118" s="106"/>
      <c r="J118" s="84"/>
      <c r="K118" s="105"/>
      <c r="L118" s="84"/>
      <c r="M118" s="107"/>
      <c r="N118" s="84"/>
    </row>
    <row r="119" spans="3:14" x14ac:dyDescent="0.2">
      <c r="C119" s="104"/>
      <c r="D119" s="84"/>
      <c r="E119" s="104"/>
      <c r="F119" s="84"/>
      <c r="G119" s="105"/>
      <c r="H119" s="84"/>
      <c r="I119" s="106"/>
      <c r="J119" s="84"/>
      <c r="K119" s="105"/>
      <c r="L119" s="84"/>
      <c r="M119" s="107"/>
      <c r="N119" s="84"/>
    </row>
    <row r="120" spans="3:14" x14ac:dyDescent="0.2">
      <c r="C120" s="104"/>
      <c r="D120" s="84"/>
      <c r="E120" s="104"/>
      <c r="F120" s="84"/>
      <c r="G120" s="105"/>
      <c r="H120" s="84"/>
      <c r="I120" s="106"/>
      <c r="J120" s="84"/>
      <c r="K120" s="105"/>
      <c r="L120" s="84"/>
      <c r="M120" s="107"/>
      <c r="N120" s="84"/>
    </row>
    <row r="121" spans="3:14" x14ac:dyDescent="0.2">
      <c r="C121" s="104"/>
      <c r="D121" s="84"/>
      <c r="E121" s="104"/>
      <c r="F121" s="84"/>
      <c r="G121" s="105"/>
      <c r="H121" s="84"/>
      <c r="I121" s="106"/>
      <c r="J121" s="84"/>
      <c r="K121" s="105"/>
      <c r="L121" s="84"/>
      <c r="M121" s="107"/>
      <c r="N121" s="84"/>
    </row>
    <row r="122" spans="3:14" x14ac:dyDescent="0.2">
      <c r="C122" s="104"/>
      <c r="D122" s="84"/>
      <c r="E122" s="104"/>
      <c r="F122" s="84"/>
      <c r="G122" s="105"/>
      <c r="H122" s="84"/>
      <c r="I122" s="106"/>
      <c r="J122" s="84"/>
      <c r="K122" s="105"/>
      <c r="L122" s="84"/>
      <c r="M122" s="107"/>
      <c r="N122" s="84"/>
    </row>
    <row r="123" spans="3:14" x14ac:dyDescent="0.2">
      <c r="C123" s="104"/>
      <c r="D123" s="84"/>
      <c r="E123" s="104"/>
      <c r="F123" s="84"/>
      <c r="G123" s="105"/>
      <c r="H123" s="84"/>
      <c r="I123" s="106"/>
      <c r="J123" s="84"/>
      <c r="K123" s="105"/>
      <c r="L123" s="84"/>
      <c r="M123" s="107"/>
      <c r="N123" s="84"/>
    </row>
    <row r="124" spans="3:14" x14ac:dyDescent="0.2">
      <c r="C124" s="104"/>
      <c r="D124" s="84"/>
      <c r="E124" s="104"/>
      <c r="F124" s="84"/>
      <c r="G124" s="105"/>
      <c r="H124" s="84"/>
      <c r="I124" s="106"/>
      <c r="J124" s="84"/>
      <c r="K124" s="105"/>
      <c r="L124" s="84"/>
      <c r="M124" s="107"/>
      <c r="N124" s="84"/>
    </row>
    <row r="125" spans="3:14" x14ac:dyDescent="0.2">
      <c r="C125" s="104"/>
      <c r="D125" s="84"/>
      <c r="E125" s="104"/>
      <c r="F125" s="84"/>
      <c r="G125" s="105"/>
      <c r="H125" s="84"/>
      <c r="I125" s="106"/>
      <c r="J125" s="84"/>
      <c r="K125" s="105"/>
      <c r="L125" s="84"/>
      <c r="M125" s="107"/>
      <c r="N125" s="84"/>
    </row>
    <row r="126" spans="3:14" x14ac:dyDescent="0.2">
      <c r="C126" s="104"/>
      <c r="D126" s="84"/>
      <c r="E126" s="104"/>
      <c r="F126" s="84"/>
      <c r="G126" s="105"/>
      <c r="H126" s="84"/>
      <c r="I126" s="106"/>
      <c r="J126" s="84"/>
      <c r="K126" s="105"/>
      <c r="L126" s="84"/>
      <c r="M126" s="107"/>
      <c r="N126" s="84"/>
    </row>
    <row r="127" spans="3:14" x14ac:dyDescent="0.2">
      <c r="C127" s="104"/>
      <c r="D127" s="84"/>
      <c r="E127" s="104"/>
      <c r="F127" s="84"/>
      <c r="G127" s="105"/>
      <c r="H127" s="84"/>
      <c r="I127" s="106"/>
      <c r="J127" s="84"/>
      <c r="K127" s="105"/>
      <c r="L127" s="84"/>
      <c r="M127" s="107"/>
      <c r="N127" s="84"/>
    </row>
    <row r="128" spans="3:14" x14ac:dyDescent="0.2">
      <c r="C128" s="104"/>
      <c r="D128" s="84"/>
      <c r="E128" s="104"/>
      <c r="F128" s="84"/>
      <c r="G128" s="105"/>
      <c r="H128" s="84"/>
      <c r="I128" s="106"/>
      <c r="J128" s="84"/>
      <c r="K128" s="105"/>
      <c r="L128" s="84"/>
      <c r="M128" s="107"/>
      <c r="N128" s="84"/>
    </row>
    <row r="129" spans="3:14" x14ac:dyDescent="0.2">
      <c r="C129" s="104"/>
      <c r="D129" s="84"/>
      <c r="E129" s="104"/>
      <c r="F129" s="84"/>
      <c r="G129" s="105"/>
      <c r="H129" s="84"/>
      <c r="I129" s="106"/>
      <c r="J129" s="84"/>
      <c r="K129" s="105"/>
      <c r="L129" s="84"/>
      <c r="M129" s="107"/>
      <c r="N129" s="84"/>
    </row>
  </sheetData>
  <conditionalFormatting sqref="A23 A33 A43 A53 A63 A73">
    <cfRule type="cellIs" dxfId="23" priority="2" stopIfTrue="1" operator="greaterThan">
      <formula>991194</formula>
    </cfRule>
  </conditionalFormatting>
  <conditionalFormatting sqref="A13">
    <cfRule type="cellIs" dxfId="22" priority="3" stopIfTrue="1" operator="greaterThan">
      <formula>991194</formula>
    </cfRule>
  </conditionalFormatting>
  <pageMargins left="0.7" right="0.7" top="0.75" bottom="0.75" header="0.3" footer="0.3"/>
  <pageSetup paperSize="9" orientation="portrait" verticalDpi="0" r:id="rId1"/>
  <ignoredErrors>
    <ignoredError sqref="M5:N14 M15:M7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2" x14ac:dyDescent="0.2"/>
  <cols>
    <col min="1" max="1" width="9.140625" style="23"/>
    <col min="2" max="2" width="37.85546875" style="23" customWidth="1"/>
    <col min="3" max="3" width="10" style="23" bestFit="1" customWidth="1"/>
    <col min="4" max="16384" width="9.140625" style="23"/>
  </cols>
  <sheetData>
    <row r="1" spans="1:12" x14ac:dyDescent="0.2">
      <c r="A1" s="22" t="s">
        <v>9</v>
      </c>
      <c r="C1" s="60" t="s">
        <v>347</v>
      </c>
    </row>
    <row r="3" spans="1:12" x14ac:dyDescent="0.2">
      <c r="A3" s="62"/>
      <c r="B3" s="108"/>
      <c r="C3" s="63" t="s">
        <v>292</v>
      </c>
      <c r="D3" s="64"/>
      <c r="E3" s="63" t="s">
        <v>198</v>
      </c>
      <c r="F3" s="64"/>
      <c r="G3" s="63" t="s">
        <v>273</v>
      </c>
      <c r="H3" s="64"/>
      <c r="I3" s="63" t="s">
        <v>252</v>
      </c>
      <c r="J3" s="64"/>
      <c r="K3" s="63" t="s">
        <v>185</v>
      </c>
      <c r="L3" s="64"/>
    </row>
    <row r="4" spans="1:12" x14ac:dyDescent="0.2">
      <c r="A4" s="26" t="s">
        <v>2</v>
      </c>
      <c r="B4" s="27" t="s">
        <v>3</v>
      </c>
      <c r="C4" s="68" t="s">
        <v>186</v>
      </c>
      <c r="D4" s="69" t="s">
        <v>187</v>
      </c>
      <c r="E4" s="68" t="s">
        <v>186</v>
      </c>
      <c r="F4" s="69" t="s">
        <v>187</v>
      </c>
      <c r="G4" s="68" t="s">
        <v>186</v>
      </c>
      <c r="H4" s="69" t="s">
        <v>187</v>
      </c>
      <c r="I4" s="68" t="s">
        <v>186</v>
      </c>
      <c r="J4" s="69" t="s">
        <v>187</v>
      </c>
      <c r="K4" s="68" t="s">
        <v>186</v>
      </c>
      <c r="L4" s="69" t="s">
        <v>187</v>
      </c>
    </row>
    <row r="5" spans="1:12" x14ac:dyDescent="0.2">
      <c r="A5" s="33">
        <v>1</v>
      </c>
      <c r="B5" s="70" t="s">
        <v>11</v>
      </c>
      <c r="C5" s="109">
        <v>95</v>
      </c>
      <c r="D5" s="72">
        <f>RANK(C5,C$5:C$79,0)</f>
        <v>44</v>
      </c>
      <c r="E5" s="71">
        <v>100</v>
      </c>
      <c r="F5" s="72">
        <f>RANK(E5,E$5:E$79,0)</f>
        <v>59</v>
      </c>
      <c r="G5" s="109">
        <v>120</v>
      </c>
      <c r="H5" s="72">
        <f>RANK(G5,G$5:G$79,0)</f>
        <v>15</v>
      </c>
      <c r="I5" s="71">
        <v>120</v>
      </c>
      <c r="J5" s="72">
        <f>RANK(I5,I$5:I$79,0)</f>
        <v>23</v>
      </c>
      <c r="K5" s="110">
        <f>(AVERAGE(C5,E5,G5,I5))</f>
        <v>108.75</v>
      </c>
      <c r="L5" s="72">
        <f>RANK(K5,K$5:K$79,0)</f>
        <v>37</v>
      </c>
    </row>
    <row r="6" spans="1:12" x14ac:dyDescent="0.2">
      <c r="A6" s="38">
        <v>2</v>
      </c>
      <c r="B6" s="78" t="s">
        <v>15</v>
      </c>
      <c r="C6" s="111">
        <v>90</v>
      </c>
      <c r="D6" s="80">
        <f t="shared" ref="D6:D69" si="0">RANK(C6,C$5:C$79,0)</f>
        <v>54</v>
      </c>
      <c r="E6" s="79">
        <v>115</v>
      </c>
      <c r="F6" s="80">
        <f t="shared" ref="F6:F69" si="1">RANK(E6,E$5:E$79,0)</f>
        <v>35</v>
      </c>
      <c r="G6" s="111">
        <v>105</v>
      </c>
      <c r="H6" s="80">
        <f t="shared" ref="H6:H69" si="2">RANK(G6,G$5:G$79,0)</f>
        <v>33</v>
      </c>
      <c r="I6" s="79">
        <v>110</v>
      </c>
      <c r="J6" s="80">
        <f t="shared" ref="J6:J69" si="3">RANK(I6,I$5:I$79,0)</f>
        <v>40</v>
      </c>
      <c r="K6" s="107">
        <f t="shared" ref="K6:K69" si="4">(AVERAGE(C6,E6,G6,I6))</f>
        <v>105</v>
      </c>
      <c r="L6" s="80">
        <f t="shared" ref="L6:L69" si="5">RANK(K6,K$5:K$79,0)</f>
        <v>44</v>
      </c>
    </row>
    <row r="7" spans="1:12" x14ac:dyDescent="0.2">
      <c r="A7" s="38">
        <v>3</v>
      </c>
      <c r="B7" s="78" t="s">
        <v>16</v>
      </c>
      <c r="C7" s="111">
        <v>80</v>
      </c>
      <c r="D7" s="80">
        <f t="shared" si="0"/>
        <v>61</v>
      </c>
      <c r="E7" s="79">
        <v>110</v>
      </c>
      <c r="F7" s="80">
        <f t="shared" si="1"/>
        <v>41</v>
      </c>
      <c r="G7" s="111">
        <v>116</v>
      </c>
      <c r="H7" s="80">
        <f t="shared" si="2"/>
        <v>22</v>
      </c>
      <c r="I7" s="79">
        <v>115</v>
      </c>
      <c r="J7" s="80">
        <f t="shared" si="3"/>
        <v>33</v>
      </c>
      <c r="K7" s="107">
        <f t="shared" si="4"/>
        <v>105.25</v>
      </c>
      <c r="L7" s="80">
        <f t="shared" si="5"/>
        <v>43</v>
      </c>
    </row>
    <row r="8" spans="1:12" x14ac:dyDescent="0.2">
      <c r="A8" s="38">
        <v>4</v>
      </c>
      <c r="B8" s="86" t="s">
        <v>19</v>
      </c>
      <c r="C8" s="111">
        <v>90</v>
      </c>
      <c r="D8" s="80">
        <f t="shared" si="0"/>
        <v>54</v>
      </c>
      <c r="E8" s="79">
        <v>100</v>
      </c>
      <c r="F8" s="80">
        <f t="shared" si="1"/>
        <v>59</v>
      </c>
      <c r="G8" s="111">
        <v>85</v>
      </c>
      <c r="H8" s="80">
        <f t="shared" si="2"/>
        <v>61</v>
      </c>
      <c r="I8" s="79">
        <v>95</v>
      </c>
      <c r="J8" s="80">
        <f t="shared" si="3"/>
        <v>68</v>
      </c>
      <c r="K8" s="107">
        <f t="shared" si="4"/>
        <v>92.5</v>
      </c>
      <c r="L8" s="80">
        <f t="shared" si="5"/>
        <v>63</v>
      </c>
    </row>
    <row r="9" spans="1:12" x14ac:dyDescent="0.2">
      <c r="A9" s="38">
        <v>5</v>
      </c>
      <c r="B9" s="88" t="s">
        <v>22</v>
      </c>
      <c r="C9" s="111">
        <v>75</v>
      </c>
      <c r="D9" s="80">
        <f t="shared" si="0"/>
        <v>65</v>
      </c>
      <c r="E9" s="79">
        <v>105</v>
      </c>
      <c r="F9" s="80">
        <f t="shared" si="1"/>
        <v>48</v>
      </c>
      <c r="G9" s="111">
        <v>85</v>
      </c>
      <c r="H9" s="80">
        <f t="shared" si="2"/>
        <v>61</v>
      </c>
      <c r="I9" s="79">
        <v>110</v>
      </c>
      <c r="J9" s="80">
        <f t="shared" si="3"/>
        <v>40</v>
      </c>
      <c r="K9" s="107">
        <f t="shared" si="4"/>
        <v>93.75</v>
      </c>
      <c r="L9" s="80">
        <f t="shared" si="5"/>
        <v>60</v>
      </c>
    </row>
    <row r="10" spans="1:12" x14ac:dyDescent="0.2">
      <c r="A10" s="38">
        <v>6</v>
      </c>
      <c r="B10" s="89" t="s">
        <v>25</v>
      </c>
      <c r="C10" s="111">
        <v>110</v>
      </c>
      <c r="D10" s="80">
        <f t="shared" si="0"/>
        <v>14</v>
      </c>
      <c r="E10" s="79">
        <v>130</v>
      </c>
      <c r="F10" s="80">
        <f t="shared" si="1"/>
        <v>7</v>
      </c>
      <c r="G10" s="111">
        <v>115</v>
      </c>
      <c r="H10" s="80">
        <f t="shared" si="2"/>
        <v>23</v>
      </c>
      <c r="I10" s="79">
        <v>120</v>
      </c>
      <c r="J10" s="80">
        <f t="shared" si="3"/>
        <v>23</v>
      </c>
      <c r="K10" s="107">
        <f t="shared" si="4"/>
        <v>118.75</v>
      </c>
      <c r="L10" s="80">
        <f t="shared" si="5"/>
        <v>15</v>
      </c>
    </row>
    <row r="11" spans="1:12" x14ac:dyDescent="0.2">
      <c r="A11" s="38">
        <v>7</v>
      </c>
      <c r="B11" s="89" t="s">
        <v>27</v>
      </c>
      <c r="C11" s="111">
        <v>120</v>
      </c>
      <c r="D11" s="80">
        <f t="shared" si="0"/>
        <v>3</v>
      </c>
      <c r="E11" s="79">
        <v>130</v>
      </c>
      <c r="F11" s="80">
        <f t="shared" si="1"/>
        <v>7</v>
      </c>
      <c r="G11" s="111">
        <v>125</v>
      </c>
      <c r="H11" s="80">
        <f t="shared" si="2"/>
        <v>8</v>
      </c>
      <c r="I11" s="79">
        <v>125</v>
      </c>
      <c r="J11" s="80">
        <f t="shared" si="3"/>
        <v>15</v>
      </c>
      <c r="K11" s="107">
        <f t="shared" si="4"/>
        <v>125</v>
      </c>
      <c r="L11" s="80">
        <f t="shared" si="5"/>
        <v>8</v>
      </c>
    </row>
    <row r="12" spans="1:12" x14ac:dyDescent="0.2">
      <c r="A12" s="38">
        <v>8</v>
      </c>
      <c r="B12" s="89" t="s">
        <v>30</v>
      </c>
      <c r="C12" s="111">
        <v>110</v>
      </c>
      <c r="D12" s="80">
        <f t="shared" si="0"/>
        <v>14</v>
      </c>
      <c r="E12" s="79">
        <v>135</v>
      </c>
      <c r="F12" s="80">
        <f t="shared" si="1"/>
        <v>2</v>
      </c>
      <c r="G12" s="111">
        <v>130</v>
      </c>
      <c r="H12" s="80">
        <f t="shared" si="2"/>
        <v>7</v>
      </c>
      <c r="I12" s="79">
        <v>140</v>
      </c>
      <c r="J12" s="80">
        <f t="shared" si="3"/>
        <v>4</v>
      </c>
      <c r="K12" s="107">
        <f t="shared" si="4"/>
        <v>128.75</v>
      </c>
      <c r="L12" s="80">
        <f t="shared" si="5"/>
        <v>6</v>
      </c>
    </row>
    <row r="13" spans="1:12" x14ac:dyDescent="0.2">
      <c r="A13" s="38">
        <v>9</v>
      </c>
      <c r="B13" s="89" t="s">
        <v>33</v>
      </c>
      <c r="C13" s="111">
        <v>110</v>
      </c>
      <c r="D13" s="80">
        <f t="shared" si="0"/>
        <v>14</v>
      </c>
      <c r="E13" s="79">
        <v>125</v>
      </c>
      <c r="F13" s="80">
        <f t="shared" si="1"/>
        <v>12</v>
      </c>
      <c r="G13" s="111">
        <v>115</v>
      </c>
      <c r="H13" s="80">
        <f t="shared" si="2"/>
        <v>23</v>
      </c>
      <c r="I13" s="79">
        <v>125</v>
      </c>
      <c r="J13" s="80">
        <f t="shared" si="3"/>
        <v>15</v>
      </c>
      <c r="K13" s="107">
        <f t="shared" si="4"/>
        <v>118.75</v>
      </c>
      <c r="L13" s="80">
        <f t="shared" si="5"/>
        <v>15</v>
      </c>
    </row>
    <row r="14" spans="1:12" x14ac:dyDescent="0.2">
      <c r="A14" s="53">
        <v>10</v>
      </c>
      <c r="B14" s="90" t="s">
        <v>35</v>
      </c>
      <c r="C14" s="112">
        <v>100</v>
      </c>
      <c r="D14" s="92">
        <f t="shared" si="0"/>
        <v>26</v>
      </c>
      <c r="E14" s="91">
        <v>105</v>
      </c>
      <c r="F14" s="92">
        <f t="shared" si="1"/>
        <v>48</v>
      </c>
      <c r="G14" s="112">
        <v>100</v>
      </c>
      <c r="H14" s="92">
        <f t="shared" si="2"/>
        <v>38</v>
      </c>
      <c r="I14" s="91">
        <v>110</v>
      </c>
      <c r="J14" s="92">
        <f t="shared" si="3"/>
        <v>40</v>
      </c>
      <c r="K14" s="113">
        <f t="shared" si="4"/>
        <v>103.75</v>
      </c>
      <c r="L14" s="92">
        <f t="shared" si="5"/>
        <v>45</v>
      </c>
    </row>
    <row r="15" spans="1:12" x14ac:dyDescent="0.2">
      <c r="A15" s="33">
        <v>11</v>
      </c>
      <c r="B15" s="70" t="s">
        <v>38</v>
      </c>
      <c r="C15" s="109">
        <v>100</v>
      </c>
      <c r="D15" s="72">
        <f t="shared" si="0"/>
        <v>26</v>
      </c>
      <c r="E15" s="71">
        <v>105</v>
      </c>
      <c r="F15" s="72">
        <f t="shared" si="1"/>
        <v>48</v>
      </c>
      <c r="G15" s="109">
        <v>90</v>
      </c>
      <c r="H15" s="72">
        <f t="shared" si="2"/>
        <v>54</v>
      </c>
      <c r="I15" s="71">
        <v>105</v>
      </c>
      <c r="J15" s="72">
        <f t="shared" si="3"/>
        <v>51</v>
      </c>
      <c r="K15" s="110">
        <f t="shared" si="4"/>
        <v>100</v>
      </c>
      <c r="L15" s="72">
        <f t="shared" si="5"/>
        <v>50</v>
      </c>
    </row>
    <row r="16" spans="1:12" x14ac:dyDescent="0.2">
      <c r="A16" s="38">
        <v>12</v>
      </c>
      <c r="B16" s="78" t="s">
        <v>41</v>
      </c>
      <c r="C16" s="111">
        <v>95</v>
      </c>
      <c r="D16" s="80">
        <f t="shared" si="0"/>
        <v>44</v>
      </c>
      <c r="E16" s="79">
        <v>110</v>
      </c>
      <c r="F16" s="80">
        <f t="shared" si="1"/>
        <v>41</v>
      </c>
      <c r="G16" s="111">
        <v>100</v>
      </c>
      <c r="H16" s="80">
        <f t="shared" si="2"/>
        <v>38</v>
      </c>
      <c r="I16" s="79">
        <v>110</v>
      </c>
      <c r="J16" s="80">
        <f t="shared" si="3"/>
        <v>40</v>
      </c>
      <c r="K16" s="107">
        <f t="shared" si="4"/>
        <v>103.75</v>
      </c>
      <c r="L16" s="80">
        <f t="shared" si="5"/>
        <v>45</v>
      </c>
    </row>
    <row r="17" spans="1:12" x14ac:dyDescent="0.2">
      <c r="A17" s="38">
        <v>13</v>
      </c>
      <c r="B17" s="78" t="s">
        <v>44</v>
      </c>
      <c r="C17" s="111">
        <v>100</v>
      </c>
      <c r="D17" s="80">
        <f t="shared" si="0"/>
        <v>26</v>
      </c>
      <c r="E17" s="79">
        <v>110</v>
      </c>
      <c r="F17" s="80">
        <f t="shared" si="1"/>
        <v>41</v>
      </c>
      <c r="G17" s="111">
        <v>105</v>
      </c>
      <c r="H17" s="80">
        <f t="shared" si="2"/>
        <v>33</v>
      </c>
      <c r="I17" s="79">
        <v>125</v>
      </c>
      <c r="J17" s="80">
        <f t="shared" si="3"/>
        <v>15</v>
      </c>
      <c r="K17" s="107">
        <f t="shared" si="4"/>
        <v>110</v>
      </c>
      <c r="L17" s="80">
        <f t="shared" si="5"/>
        <v>33</v>
      </c>
    </row>
    <row r="18" spans="1:12" x14ac:dyDescent="0.2">
      <c r="A18" s="38">
        <v>14</v>
      </c>
      <c r="B18" s="86" t="s">
        <v>47</v>
      </c>
      <c r="C18" s="111">
        <v>110</v>
      </c>
      <c r="D18" s="80">
        <f t="shared" si="0"/>
        <v>14</v>
      </c>
      <c r="E18" s="79">
        <v>105</v>
      </c>
      <c r="F18" s="80">
        <f t="shared" si="1"/>
        <v>48</v>
      </c>
      <c r="G18" s="111">
        <v>105</v>
      </c>
      <c r="H18" s="80">
        <f t="shared" si="2"/>
        <v>33</v>
      </c>
      <c r="I18" s="79">
        <v>115</v>
      </c>
      <c r="J18" s="80">
        <f t="shared" si="3"/>
        <v>33</v>
      </c>
      <c r="K18" s="107">
        <f t="shared" si="4"/>
        <v>108.75</v>
      </c>
      <c r="L18" s="80">
        <f t="shared" si="5"/>
        <v>37</v>
      </c>
    </row>
    <row r="19" spans="1:12" x14ac:dyDescent="0.2">
      <c r="A19" s="38">
        <v>15</v>
      </c>
      <c r="B19" s="88" t="s">
        <v>50</v>
      </c>
      <c r="C19" s="111">
        <v>105</v>
      </c>
      <c r="D19" s="80">
        <f t="shared" si="0"/>
        <v>24</v>
      </c>
      <c r="E19" s="79">
        <v>120</v>
      </c>
      <c r="F19" s="80">
        <f t="shared" si="1"/>
        <v>20</v>
      </c>
      <c r="G19" s="111">
        <v>120</v>
      </c>
      <c r="H19" s="80">
        <f t="shared" si="2"/>
        <v>15</v>
      </c>
      <c r="I19" s="79">
        <v>120</v>
      </c>
      <c r="J19" s="80">
        <f t="shared" si="3"/>
        <v>23</v>
      </c>
      <c r="K19" s="107">
        <f t="shared" si="4"/>
        <v>116.25</v>
      </c>
      <c r="L19" s="80">
        <f t="shared" si="5"/>
        <v>20</v>
      </c>
    </row>
    <row r="20" spans="1:12" x14ac:dyDescent="0.2">
      <c r="A20" s="38">
        <v>16</v>
      </c>
      <c r="B20" s="89" t="s">
        <v>53</v>
      </c>
      <c r="C20" s="111">
        <v>120</v>
      </c>
      <c r="D20" s="80">
        <f t="shared" si="0"/>
        <v>3</v>
      </c>
      <c r="E20" s="79">
        <v>120</v>
      </c>
      <c r="F20" s="80">
        <f t="shared" si="1"/>
        <v>20</v>
      </c>
      <c r="G20" s="111">
        <v>125</v>
      </c>
      <c r="H20" s="80">
        <f t="shared" si="2"/>
        <v>8</v>
      </c>
      <c r="I20" s="79">
        <v>125</v>
      </c>
      <c r="J20" s="80">
        <f t="shared" si="3"/>
        <v>15</v>
      </c>
      <c r="K20" s="107">
        <f t="shared" si="4"/>
        <v>122.5</v>
      </c>
      <c r="L20" s="80">
        <f t="shared" si="5"/>
        <v>11</v>
      </c>
    </row>
    <row r="21" spans="1:12" x14ac:dyDescent="0.2">
      <c r="A21" s="38">
        <v>17</v>
      </c>
      <c r="B21" s="89" t="s">
        <v>56</v>
      </c>
      <c r="C21" s="111">
        <v>100</v>
      </c>
      <c r="D21" s="80">
        <f t="shared" si="0"/>
        <v>26</v>
      </c>
      <c r="E21" s="79">
        <v>120</v>
      </c>
      <c r="F21" s="80">
        <f t="shared" si="1"/>
        <v>20</v>
      </c>
      <c r="G21" s="111">
        <v>100</v>
      </c>
      <c r="H21" s="80">
        <f t="shared" si="2"/>
        <v>38</v>
      </c>
      <c r="I21" s="79">
        <v>110</v>
      </c>
      <c r="J21" s="80">
        <f t="shared" si="3"/>
        <v>40</v>
      </c>
      <c r="K21" s="107">
        <f t="shared" si="4"/>
        <v>107.5</v>
      </c>
      <c r="L21" s="80">
        <f t="shared" si="5"/>
        <v>40</v>
      </c>
    </row>
    <row r="22" spans="1:12" x14ac:dyDescent="0.2">
      <c r="A22" s="38">
        <v>18</v>
      </c>
      <c r="B22" s="89" t="s">
        <v>59</v>
      </c>
      <c r="C22" s="111">
        <v>95</v>
      </c>
      <c r="D22" s="80">
        <f t="shared" si="0"/>
        <v>44</v>
      </c>
      <c r="E22" s="79">
        <v>110</v>
      </c>
      <c r="F22" s="80">
        <f t="shared" si="1"/>
        <v>41</v>
      </c>
      <c r="G22" s="111">
        <v>95</v>
      </c>
      <c r="H22" s="80">
        <f t="shared" si="2"/>
        <v>46</v>
      </c>
      <c r="I22" s="79">
        <v>100</v>
      </c>
      <c r="J22" s="80">
        <f t="shared" si="3"/>
        <v>59</v>
      </c>
      <c r="K22" s="107">
        <f t="shared" si="4"/>
        <v>100</v>
      </c>
      <c r="L22" s="80">
        <f t="shared" si="5"/>
        <v>50</v>
      </c>
    </row>
    <row r="23" spans="1:12" x14ac:dyDescent="0.2">
      <c r="A23" s="38">
        <v>19</v>
      </c>
      <c r="B23" s="89" t="s">
        <v>62</v>
      </c>
      <c r="C23" s="111">
        <v>85</v>
      </c>
      <c r="D23" s="80">
        <f t="shared" si="0"/>
        <v>58</v>
      </c>
      <c r="E23" s="79">
        <v>105</v>
      </c>
      <c r="F23" s="80">
        <f t="shared" si="1"/>
        <v>48</v>
      </c>
      <c r="G23" s="111">
        <v>95</v>
      </c>
      <c r="H23" s="80">
        <f t="shared" si="2"/>
        <v>46</v>
      </c>
      <c r="I23" s="79">
        <v>100</v>
      </c>
      <c r="J23" s="80">
        <f t="shared" si="3"/>
        <v>59</v>
      </c>
      <c r="K23" s="107">
        <f t="shared" si="4"/>
        <v>96.25</v>
      </c>
      <c r="L23" s="80">
        <f t="shared" si="5"/>
        <v>57</v>
      </c>
    </row>
    <row r="24" spans="1:12" x14ac:dyDescent="0.2">
      <c r="A24" s="53">
        <v>20</v>
      </c>
      <c r="B24" s="90" t="s">
        <v>63</v>
      </c>
      <c r="C24" s="112">
        <v>75</v>
      </c>
      <c r="D24" s="92">
        <f t="shared" si="0"/>
        <v>65</v>
      </c>
      <c r="E24" s="91">
        <v>15</v>
      </c>
      <c r="F24" s="92">
        <f t="shared" si="1"/>
        <v>75</v>
      </c>
      <c r="G24" s="112">
        <v>90</v>
      </c>
      <c r="H24" s="92">
        <f t="shared" si="2"/>
        <v>54</v>
      </c>
      <c r="I24" s="91">
        <v>105</v>
      </c>
      <c r="J24" s="92">
        <f t="shared" si="3"/>
        <v>51</v>
      </c>
      <c r="K24" s="113">
        <f t="shared" si="4"/>
        <v>71.25</v>
      </c>
      <c r="L24" s="92">
        <f t="shared" si="5"/>
        <v>75</v>
      </c>
    </row>
    <row r="25" spans="1:12" x14ac:dyDescent="0.2">
      <c r="A25" s="33">
        <v>21</v>
      </c>
      <c r="B25" s="70" t="s">
        <v>65</v>
      </c>
      <c r="C25" s="109">
        <v>75</v>
      </c>
      <c r="D25" s="72">
        <f t="shared" si="0"/>
        <v>65</v>
      </c>
      <c r="E25" s="71">
        <v>130</v>
      </c>
      <c r="F25" s="72">
        <f t="shared" si="1"/>
        <v>7</v>
      </c>
      <c r="G25" s="109">
        <v>125</v>
      </c>
      <c r="H25" s="72">
        <f t="shared" si="2"/>
        <v>8</v>
      </c>
      <c r="I25" s="71">
        <v>120</v>
      </c>
      <c r="J25" s="72">
        <f t="shared" si="3"/>
        <v>23</v>
      </c>
      <c r="K25" s="110">
        <f t="shared" si="4"/>
        <v>112.5</v>
      </c>
      <c r="L25" s="72">
        <f t="shared" si="5"/>
        <v>26</v>
      </c>
    </row>
    <row r="26" spans="1:12" x14ac:dyDescent="0.2">
      <c r="A26" s="38">
        <v>22</v>
      </c>
      <c r="B26" s="78" t="s">
        <v>50</v>
      </c>
      <c r="C26" s="111">
        <v>95</v>
      </c>
      <c r="D26" s="80">
        <f t="shared" si="0"/>
        <v>44</v>
      </c>
      <c r="E26" s="79">
        <v>120</v>
      </c>
      <c r="F26" s="80">
        <f t="shared" si="1"/>
        <v>20</v>
      </c>
      <c r="G26" s="111">
        <v>125</v>
      </c>
      <c r="H26" s="80">
        <f t="shared" si="2"/>
        <v>8</v>
      </c>
      <c r="I26" s="79">
        <v>110</v>
      </c>
      <c r="J26" s="80">
        <f t="shared" si="3"/>
        <v>40</v>
      </c>
      <c r="K26" s="107">
        <f t="shared" si="4"/>
        <v>112.5</v>
      </c>
      <c r="L26" s="80">
        <f t="shared" si="5"/>
        <v>26</v>
      </c>
    </row>
    <row r="27" spans="1:12" x14ac:dyDescent="0.2">
      <c r="A27" s="38">
        <v>23</v>
      </c>
      <c r="B27" s="78" t="s">
        <v>68</v>
      </c>
      <c r="C27" s="111">
        <v>115</v>
      </c>
      <c r="D27" s="80">
        <f t="shared" si="0"/>
        <v>12</v>
      </c>
      <c r="E27" s="79">
        <v>125</v>
      </c>
      <c r="F27" s="80">
        <f t="shared" si="1"/>
        <v>12</v>
      </c>
      <c r="G27" s="111">
        <v>120</v>
      </c>
      <c r="H27" s="80">
        <f t="shared" si="2"/>
        <v>15</v>
      </c>
      <c r="I27" s="79">
        <v>120</v>
      </c>
      <c r="J27" s="80">
        <f t="shared" si="3"/>
        <v>23</v>
      </c>
      <c r="K27" s="107">
        <f t="shared" si="4"/>
        <v>120</v>
      </c>
      <c r="L27" s="80">
        <f t="shared" si="5"/>
        <v>14</v>
      </c>
    </row>
    <row r="28" spans="1:12" x14ac:dyDescent="0.2">
      <c r="A28" s="38">
        <v>24</v>
      </c>
      <c r="B28" s="86" t="s">
        <v>71</v>
      </c>
      <c r="C28" s="111">
        <v>100</v>
      </c>
      <c r="D28" s="80">
        <f t="shared" si="0"/>
        <v>26</v>
      </c>
      <c r="E28" s="79">
        <v>120</v>
      </c>
      <c r="F28" s="80">
        <f t="shared" si="1"/>
        <v>20</v>
      </c>
      <c r="G28" s="111">
        <v>125</v>
      </c>
      <c r="H28" s="80">
        <f t="shared" si="2"/>
        <v>8</v>
      </c>
      <c r="I28" s="79">
        <v>125</v>
      </c>
      <c r="J28" s="80">
        <f t="shared" si="3"/>
        <v>15</v>
      </c>
      <c r="K28" s="107">
        <f t="shared" si="4"/>
        <v>117.5</v>
      </c>
      <c r="L28" s="80">
        <f t="shared" si="5"/>
        <v>17</v>
      </c>
    </row>
    <row r="29" spans="1:12" x14ac:dyDescent="0.2">
      <c r="A29" s="38">
        <v>25</v>
      </c>
      <c r="B29" s="88" t="s">
        <v>74</v>
      </c>
      <c r="C29" s="111">
        <v>120</v>
      </c>
      <c r="D29" s="80">
        <f t="shared" si="0"/>
        <v>3</v>
      </c>
      <c r="E29" s="79">
        <v>115</v>
      </c>
      <c r="F29" s="80">
        <f t="shared" si="1"/>
        <v>35</v>
      </c>
      <c r="G29" s="111">
        <v>120</v>
      </c>
      <c r="H29" s="80">
        <f t="shared" si="2"/>
        <v>15</v>
      </c>
      <c r="I29" s="79">
        <v>115</v>
      </c>
      <c r="J29" s="80">
        <f t="shared" si="3"/>
        <v>33</v>
      </c>
      <c r="K29" s="107">
        <f t="shared" si="4"/>
        <v>117.5</v>
      </c>
      <c r="L29" s="80">
        <f t="shared" si="5"/>
        <v>17</v>
      </c>
    </row>
    <row r="30" spans="1:12" x14ac:dyDescent="0.2">
      <c r="A30" s="38">
        <v>26</v>
      </c>
      <c r="B30" s="89" t="s">
        <v>63</v>
      </c>
      <c r="C30" s="111">
        <v>105</v>
      </c>
      <c r="D30" s="80">
        <f t="shared" si="0"/>
        <v>24</v>
      </c>
      <c r="E30" s="79">
        <v>120</v>
      </c>
      <c r="F30" s="80">
        <f t="shared" si="1"/>
        <v>20</v>
      </c>
      <c r="G30" s="111">
        <v>100</v>
      </c>
      <c r="H30" s="80">
        <f t="shared" si="2"/>
        <v>38</v>
      </c>
      <c r="I30" s="79">
        <v>120</v>
      </c>
      <c r="J30" s="80">
        <f t="shared" si="3"/>
        <v>23</v>
      </c>
      <c r="K30" s="107">
        <f t="shared" si="4"/>
        <v>111.25</v>
      </c>
      <c r="L30" s="80">
        <f t="shared" si="5"/>
        <v>29</v>
      </c>
    </row>
    <row r="31" spans="1:12" x14ac:dyDescent="0.2">
      <c r="A31" s="38">
        <v>27</v>
      </c>
      <c r="B31" s="89" t="s">
        <v>50</v>
      </c>
      <c r="C31" s="111">
        <v>100</v>
      </c>
      <c r="D31" s="80">
        <f t="shared" si="0"/>
        <v>26</v>
      </c>
      <c r="E31" s="79">
        <v>125</v>
      </c>
      <c r="F31" s="80">
        <f t="shared" si="1"/>
        <v>12</v>
      </c>
      <c r="G31" s="111">
        <v>115</v>
      </c>
      <c r="H31" s="80">
        <f t="shared" si="2"/>
        <v>23</v>
      </c>
      <c r="I31" s="79">
        <v>125</v>
      </c>
      <c r="J31" s="80">
        <f t="shared" si="3"/>
        <v>15</v>
      </c>
      <c r="K31" s="107">
        <f t="shared" si="4"/>
        <v>116.25</v>
      </c>
      <c r="L31" s="80">
        <f t="shared" si="5"/>
        <v>20</v>
      </c>
    </row>
    <row r="32" spans="1:12" x14ac:dyDescent="0.2">
      <c r="A32" s="38">
        <v>28</v>
      </c>
      <c r="B32" s="89" t="s">
        <v>78</v>
      </c>
      <c r="C32" s="111">
        <v>135</v>
      </c>
      <c r="D32" s="80">
        <f t="shared" si="0"/>
        <v>1</v>
      </c>
      <c r="E32" s="79">
        <v>135</v>
      </c>
      <c r="F32" s="80">
        <f t="shared" si="1"/>
        <v>2</v>
      </c>
      <c r="G32" s="111">
        <v>135</v>
      </c>
      <c r="H32" s="80">
        <f t="shared" si="2"/>
        <v>5</v>
      </c>
      <c r="I32" s="79">
        <v>135</v>
      </c>
      <c r="J32" s="80">
        <f t="shared" si="3"/>
        <v>7</v>
      </c>
      <c r="K32" s="107">
        <f t="shared" si="4"/>
        <v>135</v>
      </c>
      <c r="L32" s="80">
        <f t="shared" si="5"/>
        <v>2</v>
      </c>
    </row>
    <row r="33" spans="1:12" x14ac:dyDescent="0.2">
      <c r="A33" s="38">
        <v>29</v>
      </c>
      <c r="B33" s="89" t="s">
        <v>81</v>
      </c>
      <c r="C33" s="111">
        <v>100</v>
      </c>
      <c r="D33" s="80">
        <f t="shared" si="0"/>
        <v>26</v>
      </c>
      <c r="E33" s="79">
        <v>115</v>
      </c>
      <c r="F33" s="80">
        <f t="shared" si="1"/>
        <v>35</v>
      </c>
      <c r="G33" s="111">
        <v>110</v>
      </c>
      <c r="H33" s="80">
        <f t="shared" si="2"/>
        <v>28</v>
      </c>
      <c r="I33" s="79">
        <v>115</v>
      </c>
      <c r="J33" s="80">
        <f t="shared" si="3"/>
        <v>33</v>
      </c>
      <c r="K33" s="107">
        <f t="shared" si="4"/>
        <v>110</v>
      </c>
      <c r="L33" s="80">
        <f t="shared" si="5"/>
        <v>33</v>
      </c>
    </row>
    <row r="34" spans="1:12" x14ac:dyDescent="0.2">
      <c r="A34" s="53">
        <v>30</v>
      </c>
      <c r="B34" s="90" t="s">
        <v>83</v>
      </c>
      <c r="C34" s="112">
        <v>120</v>
      </c>
      <c r="D34" s="92">
        <f t="shared" si="0"/>
        <v>3</v>
      </c>
      <c r="E34" s="91">
        <v>125</v>
      </c>
      <c r="F34" s="92">
        <f t="shared" si="1"/>
        <v>12</v>
      </c>
      <c r="G34" s="112">
        <v>115</v>
      </c>
      <c r="H34" s="92">
        <f t="shared" si="2"/>
        <v>23</v>
      </c>
      <c r="I34" s="91">
        <v>110</v>
      </c>
      <c r="J34" s="92">
        <f t="shared" si="3"/>
        <v>40</v>
      </c>
      <c r="K34" s="113">
        <f t="shared" si="4"/>
        <v>117.5</v>
      </c>
      <c r="L34" s="92">
        <f t="shared" si="5"/>
        <v>17</v>
      </c>
    </row>
    <row r="35" spans="1:12" x14ac:dyDescent="0.2">
      <c r="A35" s="33">
        <v>31</v>
      </c>
      <c r="B35" s="70" t="s">
        <v>50</v>
      </c>
      <c r="C35" s="109">
        <v>115</v>
      </c>
      <c r="D35" s="72">
        <f t="shared" si="0"/>
        <v>12</v>
      </c>
      <c r="E35" s="71">
        <v>135</v>
      </c>
      <c r="F35" s="72">
        <f t="shared" si="1"/>
        <v>2</v>
      </c>
      <c r="G35" s="109">
        <v>115</v>
      </c>
      <c r="H35" s="72">
        <f t="shared" si="2"/>
        <v>23</v>
      </c>
      <c r="I35" s="71">
        <v>130</v>
      </c>
      <c r="J35" s="72">
        <f t="shared" si="3"/>
        <v>11</v>
      </c>
      <c r="K35" s="110">
        <f t="shared" si="4"/>
        <v>123.75</v>
      </c>
      <c r="L35" s="72">
        <f t="shared" si="5"/>
        <v>10</v>
      </c>
    </row>
    <row r="36" spans="1:12" x14ac:dyDescent="0.2">
      <c r="A36" s="38">
        <v>32</v>
      </c>
      <c r="B36" s="78" t="s">
        <v>87</v>
      </c>
      <c r="C36" s="111">
        <v>85</v>
      </c>
      <c r="D36" s="80">
        <f t="shared" si="0"/>
        <v>58</v>
      </c>
      <c r="E36" s="79">
        <v>115</v>
      </c>
      <c r="F36" s="80">
        <f t="shared" si="1"/>
        <v>35</v>
      </c>
      <c r="G36" s="111">
        <v>80</v>
      </c>
      <c r="H36" s="80">
        <f t="shared" si="2"/>
        <v>64</v>
      </c>
      <c r="I36" s="79">
        <v>100</v>
      </c>
      <c r="J36" s="80">
        <f t="shared" si="3"/>
        <v>59</v>
      </c>
      <c r="K36" s="107">
        <f t="shared" si="4"/>
        <v>95</v>
      </c>
      <c r="L36" s="80">
        <f t="shared" si="5"/>
        <v>58</v>
      </c>
    </row>
    <row r="37" spans="1:12" x14ac:dyDescent="0.2">
      <c r="A37" s="38">
        <v>33</v>
      </c>
      <c r="B37" s="78" t="s">
        <v>90</v>
      </c>
      <c r="C37" s="111">
        <v>110</v>
      </c>
      <c r="D37" s="80">
        <f t="shared" si="0"/>
        <v>14</v>
      </c>
      <c r="E37" s="79">
        <v>125</v>
      </c>
      <c r="F37" s="80">
        <f t="shared" si="1"/>
        <v>12</v>
      </c>
      <c r="G37" s="111">
        <v>100</v>
      </c>
      <c r="H37" s="80">
        <f t="shared" si="2"/>
        <v>38</v>
      </c>
      <c r="I37" s="79">
        <v>125</v>
      </c>
      <c r="J37" s="80">
        <f t="shared" si="3"/>
        <v>15</v>
      </c>
      <c r="K37" s="107">
        <f t="shared" si="4"/>
        <v>115</v>
      </c>
      <c r="L37" s="80">
        <f t="shared" si="5"/>
        <v>23</v>
      </c>
    </row>
    <row r="38" spans="1:12" x14ac:dyDescent="0.2">
      <c r="A38" s="38">
        <v>34</v>
      </c>
      <c r="B38" s="86" t="s">
        <v>93</v>
      </c>
      <c r="C38" s="111">
        <v>110</v>
      </c>
      <c r="D38" s="80">
        <f t="shared" si="0"/>
        <v>14</v>
      </c>
      <c r="E38" s="79">
        <v>120</v>
      </c>
      <c r="F38" s="80">
        <f t="shared" si="1"/>
        <v>20</v>
      </c>
      <c r="G38" s="111">
        <v>105</v>
      </c>
      <c r="H38" s="80">
        <f t="shared" si="2"/>
        <v>33</v>
      </c>
      <c r="I38" s="79">
        <v>125</v>
      </c>
      <c r="J38" s="80">
        <f t="shared" si="3"/>
        <v>15</v>
      </c>
      <c r="K38" s="107">
        <f t="shared" si="4"/>
        <v>115</v>
      </c>
      <c r="L38" s="80">
        <f t="shared" si="5"/>
        <v>23</v>
      </c>
    </row>
    <row r="39" spans="1:12" x14ac:dyDescent="0.2">
      <c r="A39" s="38">
        <v>35</v>
      </c>
      <c r="B39" s="88" t="s">
        <v>96</v>
      </c>
      <c r="C39" s="111">
        <v>110</v>
      </c>
      <c r="D39" s="80">
        <f t="shared" si="0"/>
        <v>14</v>
      </c>
      <c r="E39" s="79">
        <v>100</v>
      </c>
      <c r="F39" s="80">
        <f t="shared" si="1"/>
        <v>59</v>
      </c>
      <c r="G39" s="111">
        <v>110</v>
      </c>
      <c r="H39" s="80">
        <f t="shared" si="2"/>
        <v>28</v>
      </c>
      <c r="I39" s="79">
        <v>120</v>
      </c>
      <c r="J39" s="80">
        <f t="shared" si="3"/>
        <v>23</v>
      </c>
      <c r="K39" s="107">
        <f t="shared" si="4"/>
        <v>110</v>
      </c>
      <c r="L39" s="80">
        <f t="shared" si="5"/>
        <v>33</v>
      </c>
    </row>
    <row r="40" spans="1:12" x14ac:dyDescent="0.2">
      <c r="A40" s="38">
        <v>36</v>
      </c>
      <c r="B40" s="89" t="s">
        <v>98</v>
      </c>
      <c r="C40" s="111">
        <v>100</v>
      </c>
      <c r="D40" s="80">
        <f t="shared" si="0"/>
        <v>26</v>
      </c>
      <c r="E40" s="79">
        <v>105</v>
      </c>
      <c r="F40" s="80">
        <f t="shared" si="1"/>
        <v>48</v>
      </c>
      <c r="G40" s="111">
        <v>95</v>
      </c>
      <c r="H40" s="80">
        <f t="shared" si="2"/>
        <v>46</v>
      </c>
      <c r="I40" s="79">
        <v>110</v>
      </c>
      <c r="J40" s="80">
        <f t="shared" si="3"/>
        <v>40</v>
      </c>
      <c r="K40" s="107">
        <f t="shared" si="4"/>
        <v>102.5</v>
      </c>
      <c r="L40" s="80">
        <f t="shared" si="5"/>
        <v>48</v>
      </c>
    </row>
    <row r="41" spans="1:12" x14ac:dyDescent="0.2">
      <c r="A41" s="38">
        <v>37</v>
      </c>
      <c r="B41" s="89" t="s">
        <v>100</v>
      </c>
      <c r="C41" s="111">
        <v>110</v>
      </c>
      <c r="D41" s="80">
        <f t="shared" si="0"/>
        <v>14</v>
      </c>
      <c r="E41" s="79">
        <v>120</v>
      </c>
      <c r="F41" s="80">
        <f t="shared" si="1"/>
        <v>20</v>
      </c>
      <c r="G41" s="111">
        <v>105</v>
      </c>
      <c r="H41" s="80">
        <f t="shared" si="2"/>
        <v>33</v>
      </c>
      <c r="I41" s="79">
        <v>130</v>
      </c>
      <c r="J41" s="80">
        <f t="shared" si="3"/>
        <v>11</v>
      </c>
      <c r="K41" s="107">
        <f t="shared" si="4"/>
        <v>116.25</v>
      </c>
      <c r="L41" s="80">
        <f t="shared" si="5"/>
        <v>20</v>
      </c>
    </row>
    <row r="42" spans="1:12" x14ac:dyDescent="0.2">
      <c r="A42" s="38">
        <v>38</v>
      </c>
      <c r="B42" s="89" t="s">
        <v>100</v>
      </c>
      <c r="C42" s="111">
        <v>100</v>
      </c>
      <c r="D42" s="80">
        <f t="shared" si="0"/>
        <v>26</v>
      </c>
      <c r="E42" s="79">
        <v>120</v>
      </c>
      <c r="F42" s="80">
        <f t="shared" si="1"/>
        <v>20</v>
      </c>
      <c r="G42" s="111">
        <v>95</v>
      </c>
      <c r="H42" s="80">
        <f t="shared" si="2"/>
        <v>46</v>
      </c>
      <c r="I42" s="79">
        <v>130</v>
      </c>
      <c r="J42" s="80">
        <f t="shared" si="3"/>
        <v>11</v>
      </c>
      <c r="K42" s="107">
        <f t="shared" si="4"/>
        <v>111.25</v>
      </c>
      <c r="L42" s="80">
        <f t="shared" si="5"/>
        <v>29</v>
      </c>
    </row>
    <row r="43" spans="1:12" x14ac:dyDescent="0.2">
      <c r="A43" s="38">
        <v>39</v>
      </c>
      <c r="B43" s="89" t="s">
        <v>103</v>
      </c>
      <c r="C43" s="111">
        <v>120</v>
      </c>
      <c r="D43" s="80">
        <f t="shared" si="0"/>
        <v>3</v>
      </c>
      <c r="E43" s="79">
        <v>120</v>
      </c>
      <c r="F43" s="80">
        <f t="shared" si="1"/>
        <v>20</v>
      </c>
      <c r="G43" s="111">
        <v>125</v>
      </c>
      <c r="H43" s="80">
        <f t="shared" si="2"/>
        <v>8</v>
      </c>
      <c r="I43" s="79">
        <v>140</v>
      </c>
      <c r="J43" s="80">
        <f t="shared" si="3"/>
        <v>4</v>
      </c>
      <c r="K43" s="107">
        <f t="shared" si="4"/>
        <v>126.25</v>
      </c>
      <c r="L43" s="80">
        <f t="shared" si="5"/>
        <v>7</v>
      </c>
    </row>
    <row r="44" spans="1:12" x14ac:dyDescent="0.2">
      <c r="A44" s="53">
        <v>40</v>
      </c>
      <c r="B44" s="90" t="s">
        <v>105</v>
      </c>
      <c r="C44" s="112">
        <v>110</v>
      </c>
      <c r="D44" s="92">
        <f t="shared" si="0"/>
        <v>14</v>
      </c>
      <c r="E44" s="91">
        <v>125</v>
      </c>
      <c r="F44" s="92">
        <f t="shared" si="1"/>
        <v>12</v>
      </c>
      <c r="G44" s="112">
        <v>120</v>
      </c>
      <c r="H44" s="92">
        <f t="shared" si="2"/>
        <v>15</v>
      </c>
      <c r="I44" s="91">
        <v>130</v>
      </c>
      <c r="J44" s="92">
        <f t="shared" si="3"/>
        <v>11</v>
      </c>
      <c r="K44" s="113">
        <f t="shared" si="4"/>
        <v>121.25</v>
      </c>
      <c r="L44" s="92">
        <f t="shared" si="5"/>
        <v>13</v>
      </c>
    </row>
    <row r="45" spans="1:12" x14ac:dyDescent="0.2">
      <c r="A45" s="33">
        <v>41</v>
      </c>
      <c r="B45" s="70" t="s">
        <v>108</v>
      </c>
      <c r="C45" s="109">
        <v>100</v>
      </c>
      <c r="D45" s="72">
        <f t="shared" si="0"/>
        <v>26</v>
      </c>
      <c r="E45" s="71">
        <v>125</v>
      </c>
      <c r="F45" s="72">
        <f t="shared" si="1"/>
        <v>12</v>
      </c>
      <c r="G45" s="109">
        <v>95</v>
      </c>
      <c r="H45" s="72">
        <f t="shared" si="2"/>
        <v>46</v>
      </c>
      <c r="I45" s="71">
        <v>120</v>
      </c>
      <c r="J45" s="72">
        <f t="shared" si="3"/>
        <v>23</v>
      </c>
      <c r="K45" s="110">
        <f t="shared" si="4"/>
        <v>110</v>
      </c>
      <c r="L45" s="72">
        <f t="shared" si="5"/>
        <v>33</v>
      </c>
    </row>
    <row r="46" spans="1:12" x14ac:dyDescent="0.2">
      <c r="A46" s="38">
        <v>42</v>
      </c>
      <c r="B46" s="78" t="s">
        <v>111</v>
      </c>
      <c r="C46" s="111">
        <v>100</v>
      </c>
      <c r="D46" s="80">
        <f t="shared" si="0"/>
        <v>26</v>
      </c>
      <c r="E46" s="79">
        <v>135</v>
      </c>
      <c r="F46" s="80">
        <f t="shared" si="1"/>
        <v>2</v>
      </c>
      <c r="G46" s="111">
        <v>100</v>
      </c>
      <c r="H46" s="80">
        <f t="shared" si="2"/>
        <v>38</v>
      </c>
      <c r="I46" s="79">
        <v>110</v>
      </c>
      <c r="J46" s="80">
        <f t="shared" si="3"/>
        <v>40</v>
      </c>
      <c r="K46" s="107">
        <f t="shared" si="4"/>
        <v>111.25</v>
      </c>
      <c r="L46" s="80">
        <f t="shared" si="5"/>
        <v>29</v>
      </c>
    </row>
    <row r="47" spans="1:12" x14ac:dyDescent="0.2">
      <c r="A47" s="38">
        <v>43</v>
      </c>
      <c r="B47" s="78" t="s">
        <v>114</v>
      </c>
      <c r="C47" s="111">
        <v>100</v>
      </c>
      <c r="D47" s="80">
        <f t="shared" si="0"/>
        <v>26</v>
      </c>
      <c r="E47" s="79">
        <v>130</v>
      </c>
      <c r="F47" s="80">
        <f t="shared" si="1"/>
        <v>7</v>
      </c>
      <c r="G47" s="111">
        <v>125</v>
      </c>
      <c r="H47" s="80">
        <f t="shared" si="2"/>
        <v>8</v>
      </c>
      <c r="I47" s="79">
        <v>135</v>
      </c>
      <c r="J47" s="80">
        <f t="shared" si="3"/>
        <v>7</v>
      </c>
      <c r="K47" s="107">
        <f t="shared" si="4"/>
        <v>122.5</v>
      </c>
      <c r="L47" s="80">
        <f t="shared" si="5"/>
        <v>11</v>
      </c>
    </row>
    <row r="48" spans="1:12" x14ac:dyDescent="0.2">
      <c r="A48" s="38">
        <v>44</v>
      </c>
      <c r="B48" s="86" t="s">
        <v>116</v>
      </c>
      <c r="C48" s="111">
        <v>110</v>
      </c>
      <c r="D48" s="80">
        <f t="shared" si="0"/>
        <v>14</v>
      </c>
      <c r="E48" s="79">
        <v>120</v>
      </c>
      <c r="F48" s="80">
        <f t="shared" si="1"/>
        <v>20</v>
      </c>
      <c r="G48" s="111">
        <v>110</v>
      </c>
      <c r="H48" s="80">
        <f t="shared" si="2"/>
        <v>28</v>
      </c>
      <c r="I48" s="79">
        <v>120</v>
      </c>
      <c r="J48" s="80">
        <f t="shared" si="3"/>
        <v>23</v>
      </c>
      <c r="K48" s="107">
        <f t="shared" si="4"/>
        <v>115</v>
      </c>
      <c r="L48" s="80">
        <f t="shared" si="5"/>
        <v>23</v>
      </c>
    </row>
    <row r="49" spans="1:12" x14ac:dyDescent="0.2">
      <c r="A49" s="38">
        <v>45</v>
      </c>
      <c r="B49" s="88" t="s">
        <v>119</v>
      </c>
      <c r="C49" s="111">
        <v>100</v>
      </c>
      <c r="D49" s="80">
        <f t="shared" si="0"/>
        <v>26</v>
      </c>
      <c r="E49" s="79">
        <v>110</v>
      </c>
      <c r="F49" s="80">
        <f t="shared" si="1"/>
        <v>41</v>
      </c>
      <c r="G49" s="111">
        <v>110</v>
      </c>
      <c r="H49" s="80">
        <f t="shared" si="2"/>
        <v>28</v>
      </c>
      <c r="I49" s="79">
        <v>110</v>
      </c>
      <c r="J49" s="80">
        <f t="shared" si="3"/>
        <v>40</v>
      </c>
      <c r="K49" s="107">
        <f t="shared" si="4"/>
        <v>107.5</v>
      </c>
      <c r="L49" s="80">
        <f t="shared" si="5"/>
        <v>40</v>
      </c>
    </row>
    <row r="50" spans="1:12" x14ac:dyDescent="0.2">
      <c r="A50" s="38">
        <v>46</v>
      </c>
      <c r="B50" s="89" t="s">
        <v>122</v>
      </c>
      <c r="C50" s="111">
        <v>100</v>
      </c>
      <c r="D50" s="80">
        <f t="shared" si="0"/>
        <v>26</v>
      </c>
      <c r="E50" s="79">
        <v>115</v>
      </c>
      <c r="F50" s="80">
        <f t="shared" si="1"/>
        <v>35</v>
      </c>
      <c r="G50" s="111">
        <v>120</v>
      </c>
      <c r="H50" s="80">
        <f t="shared" si="2"/>
        <v>15</v>
      </c>
      <c r="I50" s="79">
        <v>115</v>
      </c>
      <c r="J50" s="80">
        <f t="shared" si="3"/>
        <v>33</v>
      </c>
      <c r="K50" s="107">
        <f t="shared" si="4"/>
        <v>112.5</v>
      </c>
      <c r="L50" s="80">
        <f t="shared" si="5"/>
        <v>26</v>
      </c>
    </row>
    <row r="51" spans="1:12" x14ac:dyDescent="0.2">
      <c r="A51" s="38">
        <v>47</v>
      </c>
      <c r="B51" s="89" t="s">
        <v>126</v>
      </c>
      <c r="C51" s="111">
        <v>80</v>
      </c>
      <c r="D51" s="80">
        <f t="shared" si="0"/>
        <v>61</v>
      </c>
      <c r="E51" s="79">
        <v>95</v>
      </c>
      <c r="F51" s="80">
        <f t="shared" si="1"/>
        <v>66</v>
      </c>
      <c r="G51" s="111">
        <v>70</v>
      </c>
      <c r="H51" s="80">
        <f t="shared" si="2"/>
        <v>73</v>
      </c>
      <c r="I51" s="79">
        <v>95</v>
      </c>
      <c r="J51" s="80">
        <f t="shared" si="3"/>
        <v>68</v>
      </c>
      <c r="K51" s="107">
        <f t="shared" si="4"/>
        <v>85</v>
      </c>
      <c r="L51" s="80">
        <f t="shared" si="5"/>
        <v>70</v>
      </c>
    </row>
    <row r="52" spans="1:12" x14ac:dyDescent="0.2">
      <c r="A52" s="38">
        <v>48</v>
      </c>
      <c r="B52" s="89" t="s">
        <v>129</v>
      </c>
      <c r="C52" s="111">
        <v>75</v>
      </c>
      <c r="D52" s="80">
        <f t="shared" si="0"/>
        <v>65</v>
      </c>
      <c r="E52" s="79">
        <v>90</v>
      </c>
      <c r="F52" s="80">
        <f t="shared" si="1"/>
        <v>71</v>
      </c>
      <c r="G52" s="111">
        <v>75</v>
      </c>
      <c r="H52" s="80">
        <f t="shared" si="2"/>
        <v>69</v>
      </c>
      <c r="I52" s="79">
        <v>75</v>
      </c>
      <c r="J52" s="80">
        <f t="shared" si="3"/>
        <v>74</v>
      </c>
      <c r="K52" s="107">
        <f t="shared" si="4"/>
        <v>78.75</v>
      </c>
      <c r="L52" s="80">
        <f t="shared" si="5"/>
        <v>73</v>
      </c>
    </row>
    <row r="53" spans="1:12" x14ac:dyDescent="0.2">
      <c r="A53" s="38">
        <v>49</v>
      </c>
      <c r="B53" s="89" t="s">
        <v>129</v>
      </c>
      <c r="C53" s="111">
        <v>75</v>
      </c>
      <c r="D53" s="80">
        <f t="shared" si="0"/>
        <v>65</v>
      </c>
      <c r="E53" s="79">
        <v>85</v>
      </c>
      <c r="F53" s="80">
        <f t="shared" si="1"/>
        <v>74</v>
      </c>
      <c r="G53" s="111">
        <v>65</v>
      </c>
      <c r="H53" s="80">
        <f t="shared" si="2"/>
        <v>75</v>
      </c>
      <c r="I53" s="79">
        <v>75</v>
      </c>
      <c r="J53" s="80">
        <f t="shared" si="3"/>
        <v>74</v>
      </c>
      <c r="K53" s="107">
        <f t="shared" si="4"/>
        <v>75</v>
      </c>
      <c r="L53" s="80">
        <f t="shared" si="5"/>
        <v>74</v>
      </c>
    </row>
    <row r="54" spans="1:12" x14ac:dyDescent="0.2">
      <c r="A54" s="53">
        <v>50</v>
      </c>
      <c r="B54" s="90" t="s">
        <v>131</v>
      </c>
      <c r="C54" s="112">
        <v>95</v>
      </c>
      <c r="D54" s="92">
        <f t="shared" si="0"/>
        <v>44</v>
      </c>
      <c r="E54" s="91">
        <v>100</v>
      </c>
      <c r="F54" s="92">
        <f t="shared" si="1"/>
        <v>59</v>
      </c>
      <c r="G54" s="112">
        <v>80</v>
      </c>
      <c r="H54" s="92">
        <f t="shared" si="2"/>
        <v>64</v>
      </c>
      <c r="I54" s="91">
        <v>100</v>
      </c>
      <c r="J54" s="92">
        <f t="shared" si="3"/>
        <v>59</v>
      </c>
      <c r="K54" s="113">
        <f t="shared" si="4"/>
        <v>93.75</v>
      </c>
      <c r="L54" s="92">
        <f t="shared" si="5"/>
        <v>60</v>
      </c>
    </row>
    <row r="55" spans="1:12" x14ac:dyDescent="0.2">
      <c r="A55" s="33">
        <v>51</v>
      </c>
      <c r="B55" s="70" t="s">
        <v>131</v>
      </c>
      <c r="C55" s="109">
        <v>90</v>
      </c>
      <c r="D55" s="72">
        <f t="shared" si="0"/>
        <v>54</v>
      </c>
      <c r="E55" s="71">
        <v>95</v>
      </c>
      <c r="F55" s="72">
        <f t="shared" si="1"/>
        <v>66</v>
      </c>
      <c r="G55" s="109">
        <v>90</v>
      </c>
      <c r="H55" s="72">
        <f t="shared" si="2"/>
        <v>54</v>
      </c>
      <c r="I55" s="71">
        <v>95</v>
      </c>
      <c r="J55" s="72">
        <f t="shared" si="3"/>
        <v>68</v>
      </c>
      <c r="K55" s="110">
        <f t="shared" si="4"/>
        <v>92.5</v>
      </c>
      <c r="L55" s="72">
        <f t="shared" si="5"/>
        <v>63</v>
      </c>
    </row>
    <row r="56" spans="1:12" x14ac:dyDescent="0.2">
      <c r="A56" s="38">
        <v>52</v>
      </c>
      <c r="B56" s="78" t="s">
        <v>131</v>
      </c>
      <c r="C56" s="111">
        <v>95</v>
      </c>
      <c r="D56" s="80">
        <f t="shared" si="0"/>
        <v>44</v>
      </c>
      <c r="E56" s="79">
        <v>95</v>
      </c>
      <c r="F56" s="80">
        <f t="shared" si="1"/>
        <v>66</v>
      </c>
      <c r="G56" s="111">
        <v>85</v>
      </c>
      <c r="H56" s="80">
        <f t="shared" si="2"/>
        <v>61</v>
      </c>
      <c r="I56" s="79">
        <v>100</v>
      </c>
      <c r="J56" s="80">
        <f t="shared" si="3"/>
        <v>59</v>
      </c>
      <c r="K56" s="107">
        <f t="shared" si="4"/>
        <v>93.75</v>
      </c>
      <c r="L56" s="80">
        <f t="shared" si="5"/>
        <v>60</v>
      </c>
    </row>
    <row r="57" spans="1:12" x14ac:dyDescent="0.2">
      <c r="A57" s="38">
        <v>53</v>
      </c>
      <c r="B57" s="78" t="s">
        <v>133</v>
      </c>
      <c r="C57" s="111">
        <v>100</v>
      </c>
      <c r="D57" s="80">
        <f t="shared" si="0"/>
        <v>26</v>
      </c>
      <c r="E57" s="79">
        <v>105</v>
      </c>
      <c r="F57" s="80">
        <f t="shared" si="1"/>
        <v>48</v>
      </c>
      <c r="G57" s="111">
        <v>95</v>
      </c>
      <c r="H57" s="80">
        <f t="shared" si="2"/>
        <v>46</v>
      </c>
      <c r="I57" s="79">
        <v>115</v>
      </c>
      <c r="J57" s="80">
        <f t="shared" si="3"/>
        <v>33</v>
      </c>
      <c r="K57" s="107">
        <f t="shared" si="4"/>
        <v>103.75</v>
      </c>
      <c r="L57" s="80">
        <f t="shared" si="5"/>
        <v>45</v>
      </c>
    </row>
    <row r="58" spans="1:12" x14ac:dyDescent="0.2">
      <c r="A58" s="38">
        <v>54</v>
      </c>
      <c r="B58" s="86" t="s">
        <v>135</v>
      </c>
      <c r="C58" s="111">
        <v>80</v>
      </c>
      <c r="D58" s="80">
        <f t="shared" si="0"/>
        <v>61</v>
      </c>
      <c r="E58" s="79">
        <v>95</v>
      </c>
      <c r="F58" s="80">
        <f t="shared" si="1"/>
        <v>66</v>
      </c>
      <c r="G58" s="111">
        <v>80</v>
      </c>
      <c r="H58" s="80">
        <f t="shared" si="2"/>
        <v>64</v>
      </c>
      <c r="I58" s="79">
        <v>100</v>
      </c>
      <c r="J58" s="80">
        <f t="shared" si="3"/>
        <v>59</v>
      </c>
      <c r="K58" s="107">
        <f t="shared" si="4"/>
        <v>88.75</v>
      </c>
      <c r="L58" s="80">
        <f t="shared" si="5"/>
        <v>68</v>
      </c>
    </row>
    <row r="59" spans="1:12" x14ac:dyDescent="0.2">
      <c r="A59" s="38">
        <v>55</v>
      </c>
      <c r="B59" s="88" t="s">
        <v>138</v>
      </c>
      <c r="C59" s="111">
        <v>75</v>
      </c>
      <c r="D59" s="80">
        <f t="shared" si="0"/>
        <v>65</v>
      </c>
      <c r="E59" s="79">
        <v>105</v>
      </c>
      <c r="F59" s="80">
        <f t="shared" si="1"/>
        <v>48</v>
      </c>
      <c r="G59" s="111">
        <v>80</v>
      </c>
      <c r="H59" s="80">
        <f t="shared" si="2"/>
        <v>64</v>
      </c>
      <c r="I59" s="79">
        <v>105</v>
      </c>
      <c r="J59" s="80">
        <f t="shared" si="3"/>
        <v>51</v>
      </c>
      <c r="K59" s="107">
        <f t="shared" si="4"/>
        <v>91.25</v>
      </c>
      <c r="L59" s="80">
        <f t="shared" si="5"/>
        <v>65</v>
      </c>
    </row>
    <row r="60" spans="1:12" x14ac:dyDescent="0.2">
      <c r="A60" s="38">
        <v>56</v>
      </c>
      <c r="B60" s="89" t="s">
        <v>140</v>
      </c>
      <c r="C60" s="111">
        <v>100</v>
      </c>
      <c r="D60" s="80">
        <f t="shared" si="0"/>
        <v>26</v>
      </c>
      <c r="E60" s="79">
        <v>110</v>
      </c>
      <c r="F60" s="80">
        <f t="shared" si="1"/>
        <v>41</v>
      </c>
      <c r="G60" s="111">
        <v>90</v>
      </c>
      <c r="H60" s="80">
        <f t="shared" si="2"/>
        <v>54</v>
      </c>
      <c r="I60" s="79">
        <v>100</v>
      </c>
      <c r="J60" s="80">
        <f t="shared" si="3"/>
        <v>59</v>
      </c>
      <c r="K60" s="107">
        <f t="shared" si="4"/>
        <v>100</v>
      </c>
      <c r="L60" s="80">
        <f t="shared" si="5"/>
        <v>50</v>
      </c>
    </row>
    <row r="61" spans="1:12" x14ac:dyDescent="0.2">
      <c r="A61" s="38">
        <v>57</v>
      </c>
      <c r="B61" s="89" t="s">
        <v>143</v>
      </c>
      <c r="C61" s="111">
        <v>90</v>
      </c>
      <c r="D61" s="80">
        <f t="shared" si="0"/>
        <v>54</v>
      </c>
      <c r="E61" s="79">
        <v>105</v>
      </c>
      <c r="F61" s="80">
        <f t="shared" si="1"/>
        <v>48</v>
      </c>
      <c r="G61" s="111">
        <v>90</v>
      </c>
      <c r="H61" s="80">
        <f t="shared" si="2"/>
        <v>54</v>
      </c>
      <c r="I61" s="79">
        <v>105</v>
      </c>
      <c r="J61" s="80">
        <f t="shared" si="3"/>
        <v>51</v>
      </c>
      <c r="K61" s="107">
        <f t="shared" si="4"/>
        <v>97.5</v>
      </c>
      <c r="L61" s="80">
        <f t="shared" si="5"/>
        <v>56</v>
      </c>
    </row>
    <row r="62" spans="1:12" x14ac:dyDescent="0.2">
      <c r="A62" s="38">
        <v>58</v>
      </c>
      <c r="B62" s="89" t="s">
        <v>147</v>
      </c>
      <c r="C62" s="111">
        <v>100</v>
      </c>
      <c r="D62" s="80">
        <f t="shared" si="0"/>
        <v>26</v>
      </c>
      <c r="E62" s="79">
        <v>100</v>
      </c>
      <c r="F62" s="80">
        <f t="shared" si="1"/>
        <v>59</v>
      </c>
      <c r="G62" s="111">
        <v>90</v>
      </c>
      <c r="H62" s="80">
        <f t="shared" si="2"/>
        <v>54</v>
      </c>
      <c r="I62" s="79">
        <v>105</v>
      </c>
      <c r="J62" s="80">
        <f t="shared" si="3"/>
        <v>51</v>
      </c>
      <c r="K62" s="107">
        <f t="shared" si="4"/>
        <v>98.75</v>
      </c>
      <c r="L62" s="80">
        <f t="shared" si="5"/>
        <v>54</v>
      </c>
    </row>
    <row r="63" spans="1:12" x14ac:dyDescent="0.2">
      <c r="A63" s="38">
        <v>59</v>
      </c>
      <c r="B63" s="89" t="s">
        <v>151</v>
      </c>
      <c r="C63" s="111">
        <v>95</v>
      </c>
      <c r="D63" s="80">
        <f t="shared" si="0"/>
        <v>44</v>
      </c>
      <c r="E63" s="79">
        <v>115</v>
      </c>
      <c r="F63" s="80">
        <f t="shared" si="1"/>
        <v>35</v>
      </c>
      <c r="G63" s="111">
        <v>95</v>
      </c>
      <c r="H63" s="80">
        <f t="shared" si="2"/>
        <v>46</v>
      </c>
      <c r="I63" s="79">
        <v>120</v>
      </c>
      <c r="J63" s="80">
        <f t="shared" si="3"/>
        <v>23</v>
      </c>
      <c r="K63" s="107">
        <f t="shared" si="4"/>
        <v>106.25</v>
      </c>
      <c r="L63" s="80">
        <f t="shared" si="5"/>
        <v>42</v>
      </c>
    </row>
    <row r="64" spans="1:12" x14ac:dyDescent="0.2">
      <c r="A64" s="53">
        <v>60</v>
      </c>
      <c r="B64" s="90" t="s">
        <v>154</v>
      </c>
      <c r="C64" s="112">
        <v>95</v>
      </c>
      <c r="D64" s="92">
        <f t="shared" si="0"/>
        <v>44</v>
      </c>
      <c r="E64" s="91">
        <v>110</v>
      </c>
      <c r="F64" s="92">
        <f t="shared" si="1"/>
        <v>41</v>
      </c>
      <c r="G64" s="112">
        <v>100</v>
      </c>
      <c r="H64" s="92">
        <f t="shared" si="2"/>
        <v>38</v>
      </c>
      <c r="I64" s="91">
        <v>95</v>
      </c>
      <c r="J64" s="92">
        <f t="shared" si="3"/>
        <v>68</v>
      </c>
      <c r="K64" s="113">
        <f t="shared" si="4"/>
        <v>100</v>
      </c>
      <c r="L64" s="92">
        <f t="shared" si="5"/>
        <v>50</v>
      </c>
    </row>
    <row r="65" spans="1:12" x14ac:dyDescent="0.2">
      <c r="A65" s="33">
        <v>61</v>
      </c>
      <c r="B65" s="70" t="s">
        <v>156</v>
      </c>
      <c r="C65" s="109">
        <v>95</v>
      </c>
      <c r="D65" s="72">
        <f t="shared" si="0"/>
        <v>44</v>
      </c>
      <c r="E65" s="71">
        <v>120</v>
      </c>
      <c r="F65" s="72">
        <f t="shared" si="1"/>
        <v>20</v>
      </c>
      <c r="G65" s="109">
        <v>95</v>
      </c>
      <c r="H65" s="72">
        <f t="shared" si="2"/>
        <v>46</v>
      </c>
      <c r="I65" s="71">
        <v>100</v>
      </c>
      <c r="J65" s="72">
        <f t="shared" si="3"/>
        <v>59</v>
      </c>
      <c r="K65" s="110">
        <f t="shared" si="4"/>
        <v>102.5</v>
      </c>
      <c r="L65" s="72">
        <f t="shared" si="5"/>
        <v>48</v>
      </c>
    </row>
    <row r="66" spans="1:12" x14ac:dyDescent="0.2">
      <c r="A66" s="38">
        <v>62</v>
      </c>
      <c r="B66" s="78" t="s">
        <v>160</v>
      </c>
      <c r="C66" s="111">
        <v>95</v>
      </c>
      <c r="D66" s="80">
        <f t="shared" si="0"/>
        <v>44</v>
      </c>
      <c r="E66" s="79">
        <v>100</v>
      </c>
      <c r="F66" s="80">
        <f t="shared" si="1"/>
        <v>59</v>
      </c>
      <c r="G66" s="111">
        <v>90</v>
      </c>
      <c r="H66" s="80">
        <f t="shared" si="2"/>
        <v>54</v>
      </c>
      <c r="I66" s="79">
        <v>110</v>
      </c>
      <c r="J66" s="80">
        <f t="shared" si="3"/>
        <v>40</v>
      </c>
      <c r="K66" s="107">
        <f t="shared" si="4"/>
        <v>98.75</v>
      </c>
      <c r="L66" s="80">
        <f t="shared" si="5"/>
        <v>54</v>
      </c>
    </row>
    <row r="67" spans="1:12" x14ac:dyDescent="0.2">
      <c r="A67" s="38">
        <v>63</v>
      </c>
      <c r="B67" s="78" t="s">
        <v>163</v>
      </c>
      <c r="C67" s="111">
        <v>100</v>
      </c>
      <c r="D67" s="80">
        <f t="shared" si="0"/>
        <v>26</v>
      </c>
      <c r="E67" s="79">
        <v>120</v>
      </c>
      <c r="F67" s="80">
        <f t="shared" si="1"/>
        <v>20</v>
      </c>
      <c r="G67" s="111">
        <v>110</v>
      </c>
      <c r="H67" s="80">
        <f t="shared" si="2"/>
        <v>28</v>
      </c>
      <c r="I67" s="79">
        <v>115</v>
      </c>
      <c r="J67" s="80">
        <f t="shared" si="3"/>
        <v>33</v>
      </c>
      <c r="K67" s="107">
        <f t="shared" si="4"/>
        <v>111.25</v>
      </c>
      <c r="L67" s="80">
        <f t="shared" si="5"/>
        <v>29</v>
      </c>
    </row>
    <row r="68" spans="1:12" x14ac:dyDescent="0.2">
      <c r="A68" s="38">
        <v>64</v>
      </c>
      <c r="B68" s="86" t="s">
        <v>165</v>
      </c>
      <c r="C68" s="111">
        <v>120</v>
      </c>
      <c r="D68" s="80">
        <f t="shared" si="0"/>
        <v>3</v>
      </c>
      <c r="E68" s="79">
        <v>125</v>
      </c>
      <c r="F68" s="80">
        <f t="shared" si="1"/>
        <v>12</v>
      </c>
      <c r="G68" s="111">
        <v>120</v>
      </c>
      <c r="H68" s="80">
        <f t="shared" si="2"/>
        <v>15</v>
      </c>
      <c r="I68" s="79">
        <v>135</v>
      </c>
      <c r="J68" s="80">
        <f t="shared" si="3"/>
        <v>7</v>
      </c>
      <c r="K68" s="107">
        <f t="shared" si="4"/>
        <v>125</v>
      </c>
      <c r="L68" s="80">
        <f t="shared" si="5"/>
        <v>8</v>
      </c>
    </row>
    <row r="69" spans="1:12" x14ac:dyDescent="0.2">
      <c r="A69" s="38">
        <v>65</v>
      </c>
      <c r="B69" s="88" t="s">
        <v>167</v>
      </c>
      <c r="C69" s="111">
        <v>130</v>
      </c>
      <c r="D69" s="80">
        <f t="shared" si="0"/>
        <v>2</v>
      </c>
      <c r="E69" s="79">
        <v>120</v>
      </c>
      <c r="F69" s="80">
        <f t="shared" si="1"/>
        <v>20</v>
      </c>
      <c r="G69" s="111">
        <v>140</v>
      </c>
      <c r="H69" s="80">
        <f t="shared" si="2"/>
        <v>1</v>
      </c>
      <c r="I69" s="79">
        <v>140</v>
      </c>
      <c r="J69" s="80">
        <f t="shared" si="3"/>
        <v>4</v>
      </c>
      <c r="K69" s="107">
        <f t="shared" si="4"/>
        <v>132.5</v>
      </c>
      <c r="L69" s="80">
        <f t="shared" si="5"/>
        <v>4</v>
      </c>
    </row>
    <row r="70" spans="1:12" x14ac:dyDescent="0.2">
      <c r="A70" s="38">
        <v>66</v>
      </c>
      <c r="B70" s="89" t="s">
        <v>169</v>
      </c>
      <c r="C70" s="111">
        <v>30</v>
      </c>
      <c r="D70" s="80">
        <f t="shared" ref="D70:D78" si="6">RANK(C70,C$5:C$79,0)</f>
        <v>75</v>
      </c>
      <c r="E70" s="79">
        <v>120</v>
      </c>
      <c r="F70" s="80">
        <f t="shared" ref="F70:F79" si="7">RANK(E70,E$5:E$79,0)</f>
        <v>20</v>
      </c>
      <c r="G70" s="111">
        <v>140</v>
      </c>
      <c r="H70" s="80">
        <f t="shared" ref="H70:H79" si="8">RANK(G70,G$5:G$79,0)</f>
        <v>1</v>
      </c>
      <c r="I70" s="79">
        <v>145</v>
      </c>
      <c r="J70" s="80">
        <f t="shared" ref="J70:J79" si="9">RANK(I70,I$5:I$79,0)</f>
        <v>1</v>
      </c>
      <c r="K70" s="107">
        <f t="shared" ref="K70:K79" si="10">(AVERAGE(C70,E70,G70,I70))</f>
        <v>108.75</v>
      </c>
      <c r="L70" s="80">
        <f t="shared" ref="L70:L79" si="11">RANK(K70,K$5:K$79,0)</f>
        <v>37</v>
      </c>
    </row>
    <row r="71" spans="1:12" x14ac:dyDescent="0.2">
      <c r="A71" s="38">
        <v>67</v>
      </c>
      <c r="B71" s="89" t="s">
        <v>171</v>
      </c>
      <c r="C71" s="111">
        <v>120</v>
      </c>
      <c r="D71" s="80">
        <f t="shared" si="6"/>
        <v>3</v>
      </c>
      <c r="E71" s="79">
        <v>140</v>
      </c>
      <c r="F71" s="80">
        <f t="shared" si="7"/>
        <v>1</v>
      </c>
      <c r="G71" s="111">
        <v>140</v>
      </c>
      <c r="H71" s="80">
        <f t="shared" si="8"/>
        <v>1</v>
      </c>
      <c r="I71" s="79">
        <v>145</v>
      </c>
      <c r="J71" s="80">
        <f t="shared" si="9"/>
        <v>1</v>
      </c>
      <c r="K71" s="107">
        <f t="shared" si="10"/>
        <v>136.25</v>
      </c>
      <c r="L71" s="80">
        <f t="shared" si="11"/>
        <v>1</v>
      </c>
    </row>
    <row r="72" spans="1:12" x14ac:dyDescent="0.2">
      <c r="A72" s="38">
        <v>68</v>
      </c>
      <c r="B72" s="89" t="s">
        <v>171</v>
      </c>
      <c r="C72" s="111">
        <v>120</v>
      </c>
      <c r="D72" s="80">
        <f t="shared" si="6"/>
        <v>3</v>
      </c>
      <c r="E72" s="79">
        <v>135</v>
      </c>
      <c r="F72" s="80">
        <f t="shared" si="7"/>
        <v>2</v>
      </c>
      <c r="G72" s="111">
        <v>140</v>
      </c>
      <c r="H72" s="80">
        <f t="shared" si="8"/>
        <v>1</v>
      </c>
      <c r="I72" s="79">
        <v>145</v>
      </c>
      <c r="J72" s="80">
        <f t="shared" si="9"/>
        <v>1</v>
      </c>
      <c r="K72" s="107">
        <f t="shared" si="10"/>
        <v>135</v>
      </c>
      <c r="L72" s="80">
        <f t="shared" si="11"/>
        <v>2</v>
      </c>
    </row>
    <row r="73" spans="1:12" x14ac:dyDescent="0.2">
      <c r="A73" s="38">
        <v>69</v>
      </c>
      <c r="B73" s="89" t="s">
        <v>175</v>
      </c>
      <c r="C73" s="111">
        <v>120</v>
      </c>
      <c r="D73" s="80">
        <f t="shared" si="6"/>
        <v>3</v>
      </c>
      <c r="E73" s="79">
        <v>130</v>
      </c>
      <c r="F73" s="80">
        <f t="shared" si="7"/>
        <v>7</v>
      </c>
      <c r="G73" s="111">
        <v>135</v>
      </c>
      <c r="H73" s="80">
        <f t="shared" si="8"/>
        <v>5</v>
      </c>
      <c r="I73" s="79">
        <v>135</v>
      </c>
      <c r="J73" s="80">
        <f t="shared" si="9"/>
        <v>7</v>
      </c>
      <c r="K73" s="107">
        <f t="shared" si="10"/>
        <v>130</v>
      </c>
      <c r="L73" s="80">
        <f t="shared" si="11"/>
        <v>5</v>
      </c>
    </row>
    <row r="74" spans="1:12" x14ac:dyDescent="0.2">
      <c r="A74" s="53">
        <v>70</v>
      </c>
      <c r="B74" s="90" t="s">
        <v>177</v>
      </c>
      <c r="C74" s="112">
        <v>75</v>
      </c>
      <c r="D74" s="92">
        <f t="shared" si="6"/>
        <v>65</v>
      </c>
      <c r="E74" s="91">
        <v>90</v>
      </c>
      <c r="F74" s="92">
        <f t="shared" si="7"/>
        <v>71</v>
      </c>
      <c r="G74" s="112">
        <v>70</v>
      </c>
      <c r="H74" s="92">
        <f t="shared" si="8"/>
        <v>73</v>
      </c>
      <c r="I74" s="91">
        <v>95</v>
      </c>
      <c r="J74" s="92">
        <f t="shared" si="9"/>
        <v>68</v>
      </c>
      <c r="K74" s="113">
        <f t="shared" si="10"/>
        <v>82.5</v>
      </c>
      <c r="L74" s="92">
        <f t="shared" si="11"/>
        <v>72</v>
      </c>
    </row>
    <row r="75" spans="1:12" x14ac:dyDescent="0.2">
      <c r="A75" s="33">
        <v>71</v>
      </c>
      <c r="B75" s="70" t="s">
        <v>179</v>
      </c>
      <c r="C75" s="109">
        <v>70</v>
      </c>
      <c r="D75" s="72">
        <f t="shared" si="6"/>
        <v>74</v>
      </c>
      <c r="E75" s="71">
        <v>90</v>
      </c>
      <c r="F75" s="72">
        <f t="shared" si="7"/>
        <v>71</v>
      </c>
      <c r="G75" s="109">
        <v>75</v>
      </c>
      <c r="H75" s="72">
        <f t="shared" si="8"/>
        <v>69</v>
      </c>
      <c r="I75" s="71">
        <v>100</v>
      </c>
      <c r="J75" s="72">
        <f t="shared" si="9"/>
        <v>59</v>
      </c>
      <c r="K75" s="110">
        <f t="shared" si="10"/>
        <v>83.75</v>
      </c>
      <c r="L75" s="72">
        <f t="shared" si="11"/>
        <v>71</v>
      </c>
    </row>
    <row r="76" spans="1:12" x14ac:dyDescent="0.2">
      <c r="A76" s="38">
        <v>72</v>
      </c>
      <c r="B76" s="78" t="s">
        <v>180</v>
      </c>
      <c r="C76" s="111">
        <v>75</v>
      </c>
      <c r="D76" s="80">
        <f t="shared" si="6"/>
        <v>65</v>
      </c>
      <c r="E76" s="79">
        <v>95</v>
      </c>
      <c r="F76" s="80">
        <f t="shared" si="7"/>
        <v>66</v>
      </c>
      <c r="G76" s="111">
        <v>75</v>
      </c>
      <c r="H76" s="80">
        <f t="shared" si="8"/>
        <v>69</v>
      </c>
      <c r="I76" s="79">
        <v>105</v>
      </c>
      <c r="J76" s="80">
        <f t="shared" si="9"/>
        <v>51</v>
      </c>
      <c r="K76" s="107">
        <f t="shared" si="10"/>
        <v>87.5</v>
      </c>
      <c r="L76" s="80">
        <f t="shared" si="11"/>
        <v>69</v>
      </c>
    </row>
    <row r="77" spans="1:12" x14ac:dyDescent="0.2">
      <c r="A77" s="38">
        <v>73</v>
      </c>
      <c r="B77" s="78" t="s">
        <v>181</v>
      </c>
      <c r="C77" s="111">
        <v>80</v>
      </c>
      <c r="D77" s="80">
        <f t="shared" si="6"/>
        <v>61</v>
      </c>
      <c r="E77" s="79">
        <v>105</v>
      </c>
      <c r="F77" s="80">
        <f t="shared" si="7"/>
        <v>48</v>
      </c>
      <c r="G77" s="111">
        <v>75</v>
      </c>
      <c r="H77" s="80">
        <f t="shared" si="8"/>
        <v>69</v>
      </c>
      <c r="I77" s="79">
        <v>105</v>
      </c>
      <c r="J77" s="80">
        <f t="shared" si="9"/>
        <v>51</v>
      </c>
      <c r="K77" s="107">
        <f t="shared" si="10"/>
        <v>91.25</v>
      </c>
      <c r="L77" s="80">
        <f t="shared" si="11"/>
        <v>65</v>
      </c>
    </row>
    <row r="78" spans="1:12" x14ac:dyDescent="0.2">
      <c r="A78" s="38">
        <v>74</v>
      </c>
      <c r="B78" s="86" t="s">
        <v>182</v>
      </c>
      <c r="C78" s="111">
        <v>85</v>
      </c>
      <c r="D78" s="80">
        <f t="shared" si="6"/>
        <v>58</v>
      </c>
      <c r="E78" s="79">
        <v>105</v>
      </c>
      <c r="F78" s="80">
        <f t="shared" si="7"/>
        <v>48</v>
      </c>
      <c r="G78" s="111">
        <v>100</v>
      </c>
      <c r="H78" s="80">
        <f t="shared" si="8"/>
        <v>38</v>
      </c>
      <c r="I78" s="79">
        <v>90</v>
      </c>
      <c r="J78" s="80">
        <f t="shared" si="9"/>
        <v>73</v>
      </c>
      <c r="K78" s="107">
        <f t="shared" si="10"/>
        <v>95</v>
      </c>
      <c r="L78" s="80">
        <f t="shared" si="11"/>
        <v>58</v>
      </c>
    </row>
    <row r="79" spans="1:12" x14ac:dyDescent="0.2">
      <c r="A79" s="53">
        <v>75</v>
      </c>
      <c r="B79" s="98" t="s">
        <v>183</v>
      </c>
      <c r="C79" s="112">
        <v>75</v>
      </c>
      <c r="D79" s="92">
        <f>RANK(C79,C$5:C$79,0)</f>
        <v>65</v>
      </c>
      <c r="E79" s="79">
        <v>100</v>
      </c>
      <c r="F79" s="92">
        <f t="shared" si="7"/>
        <v>59</v>
      </c>
      <c r="G79" s="111">
        <v>80</v>
      </c>
      <c r="H79" s="92">
        <f t="shared" si="8"/>
        <v>64</v>
      </c>
      <c r="I79" s="79">
        <v>105</v>
      </c>
      <c r="J79" s="92">
        <f t="shared" si="9"/>
        <v>51</v>
      </c>
      <c r="K79" s="113">
        <f t="shared" si="10"/>
        <v>90</v>
      </c>
      <c r="L79" s="92">
        <f t="shared" si="11"/>
        <v>67</v>
      </c>
    </row>
    <row r="80" spans="1:12" x14ac:dyDescent="0.2">
      <c r="A80" s="99"/>
      <c r="B80" s="100" t="s">
        <v>303</v>
      </c>
      <c r="C80" s="114">
        <f>(AVERAGE(C5:C79))</f>
        <v>97.933333333333337</v>
      </c>
      <c r="D80" s="102"/>
      <c r="E80" s="114">
        <f>(AVERAGE(E5:E79))</f>
        <v>112.33333333333333</v>
      </c>
      <c r="F80" s="92"/>
      <c r="G80" s="114">
        <f>(AVERAGE(G5:G79))</f>
        <v>103.88</v>
      </c>
      <c r="H80" s="92"/>
      <c r="I80" s="114">
        <f>(AVERAGE(I5:I79))</f>
        <v>114.46666666666667</v>
      </c>
      <c r="J80" s="92"/>
      <c r="K80" s="114">
        <f>(AVERAGE(K5:K79))</f>
        <v>107.15333333333334</v>
      </c>
      <c r="L80" s="102"/>
    </row>
    <row r="81" spans="3:12" x14ac:dyDescent="0.2">
      <c r="C81" s="106"/>
      <c r="D81" s="84"/>
      <c r="E81" s="105"/>
      <c r="F81" s="84"/>
      <c r="G81" s="104"/>
      <c r="H81" s="84"/>
      <c r="I81" s="105"/>
      <c r="J81" s="84"/>
      <c r="K81" s="107"/>
      <c r="L81" s="84"/>
    </row>
    <row r="82" spans="3:12" x14ac:dyDescent="0.2">
      <c r="C82" s="106"/>
      <c r="D82" s="84"/>
      <c r="E82" s="105"/>
      <c r="F82" s="84"/>
      <c r="G82" s="104"/>
      <c r="H82" s="84"/>
      <c r="I82" s="105"/>
      <c r="J82" s="84"/>
      <c r="K82" s="107"/>
      <c r="L82" s="84"/>
    </row>
    <row r="83" spans="3:12" x14ac:dyDescent="0.2">
      <c r="C83" s="106"/>
      <c r="D83" s="84"/>
      <c r="E83" s="105"/>
      <c r="F83" s="84"/>
      <c r="G83" s="104"/>
      <c r="H83" s="84"/>
      <c r="I83" s="105"/>
      <c r="J83" s="84"/>
      <c r="K83" s="107"/>
      <c r="L83" s="84"/>
    </row>
    <row r="84" spans="3:12" x14ac:dyDescent="0.2">
      <c r="C84" s="106"/>
      <c r="D84" s="84"/>
      <c r="E84" s="105"/>
      <c r="F84" s="84"/>
      <c r="G84" s="104"/>
      <c r="H84" s="84"/>
      <c r="I84" s="105"/>
      <c r="J84" s="84"/>
      <c r="K84" s="107"/>
      <c r="L84" s="84"/>
    </row>
    <row r="85" spans="3:12" x14ac:dyDescent="0.2">
      <c r="C85" s="106"/>
      <c r="D85" s="84"/>
      <c r="E85" s="105"/>
      <c r="F85" s="84"/>
      <c r="G85" s="104"/>
      <c r="H85" s="84"/>
      <c r="I85" s="105"/>
      <c r="J85" s="84"/>
      <c r="K85" s="107"/>
      <c r="L85" s="84"/>
    </row>
    <row r="86" spans="3:12" x14ac:dyDescent="0.2">
      <c r="C86" s="106"/>
      <c r="D86" s="84"/>
      <c r="E86" s="105"/>
      <c r="F86" s="84"/>
      <c r="G86" s="104"/>
      <c r="H86" s="84"/>
      <c r="I86" s="105"/>
      <c r="J86" s="84"/>
      <c r="K86" s="107"/>
      <c r="L86" s="84"/>
    </row>
    <row r="87" spans="3:12" x14ac:dyDescent="0.2">
      <c r="C87" s="106"/>
      <c r="D87" s="84"/>
      <c r="E87" s="105"/>
      <c r="F87" s="84"/>
      <c r="G87" s="104"/>
      <c r="H87" s="84"/>
      <c r="I87" s="105"/>
      <c r="J87" s="84"/>
      <c r="K87" s="107"/>
      <c r="L87" s="84"/>
    </row>
    <row r="88" spans="3:12" x14ac:dyDescent="0.2">
      <c r="C88" s="106"/>
      <c r="D88" s="84"/>
      <c r="E88" s="105"/>
      <c r="F88" s="84"/>
      <c r="G88" s="104"/>
      <c r="H88" s="84"/>
      <c r="I88" s="105"/>
      <c r="J88" s="84"/>
      <c r="K88" s="107"/>
      <c r="L88" s="84"/>
    </row>
    <row r="89" spans="3:12" x14ac:dyDescent="0.2">
      <c r="C89" s="106"/>
      <c r="D89" s="84"/>
      <c r="E89" s="105"/>
      <c r="F89" s="84"/>
      <c r="G89" s="104"/>
      <c r="H89" s="84"/>
      <c r="I89" s="105"/>
      <c r="J89" s="84"/>
      <c r="K89" s="107"/>
      <c r="L89" s="84"/>
    </row>
    <row r="90" spans="3:12" x14ac:dyDescent="0.2">
      <c r="C90" s="106"/>
      <c r="D90" s="84"/>
      <c r="E90" s="105"/>
      <c r="F90" s="84"/>
      <c r="G90" s="104"/>
      <c r="H90" s="84"/>
      <c r="I90" s="105"/>
      <c r="J90" s="84"/>
      <c r="K90" s="107"/>
      <c r="L90" s="84"/>
    </row>
    <row r="91" spans="3:12" x14ac:dyDescent="0.2">
      <c r="C91" s="106"/>
      <c r="D91" s="84"/>
      <c r="E91" s="105"/>
      <c r="F91" s="84"/>
      <c r="G91" s="104"/>
      <c r="H91" s="84"/>
      <c r="I91" s="105"/>
      <c r="J91" s="84"/>
      <c r="K91" s="107"/>
      <c r="L91" s="84"/>
    </row>
    <row r="92" spans="3:12" x14ac:dyDescent="0.2">
      <c r="C92" s="106"/>
      <c r="D92" s="84"/>
      <c r="E92" s="105"/>
      <c r="F92" s="84"/>
      <c r="G92" s="104"/>
      <c r="H92" s="84"/>
      <c r="I92" s="105"/>
      <c r="J92" s="84"/>
      <c r="K92" s="107"/>
      <c r="L92" s="84"/>
    </row>
    <row r="93" spans="3:12" x14ac:dyDescent="0.2">
      <c r="C93" s="106"/>
      <c r="D93" s="84"/>
      <c r="E93" s="105"/>
      <c r="F93" s="84"/>
      <c r="G93" s="104"/>
      <c r="H93" s="84"/>
      <c r="I93" s="105"/>
      <c r="J93" s="84"/>
      <c r="K93" s="107"/>
      <c r="L93" s="84"/>
    </row>
    <row r="94" spans="3:12" x14ac:dyDescent="0.2">
      <c r="C94" s="106"/>
      <c r="D94" s="84"/>
      <c r="E94" s="105"/>
      <c r="F94" s="84"/>
      <c r="G94" s="104"/>
      <c r="H94" s="84"/>
      <c r="I94" s="105"/>
      <c r="J94" s="84"/>
      <c r="K94" s="107"/>
      <c r="L94" s="84"/>
    </row>
    <row r="95" spans="3:12" x14ac:dyDescent="0.2">
      <c r="C95" s="106"/>
      <c r="D95" s="84"/>
      <c r="E95" s="105"/>
      <c r="F95" s="84"/>
      <c r="G95" s="104"/>
      <c r="H95" s="84"/>
      <c r="I95" s="105"/>
      <c r="J95" s="84"/>
      <c r="K95" s="107"/>
      <c r="L95" s="84"/>
    </row>
    <row r="96" spans="3:12" x14ac:dyDescent="0.2">
      <c r="C96" s="106"/>
      <c r="D96" s="84"/>
      <c r="E96" s="105"/>
      <c r="F96" s="84"/>
      <c r="G96" s="104"/>
      <c r="H96" s="84"/>
      <c r="I96" s="105"/>
      <c r="J96" s="84"/>
      <c r="K96" s="107"/>
      <c r="L96" s="84"/>
    </row>
    <row r="97" spans="3:12" x14ac:dyDescent="0.2">
      <c r="C97" s="106"/>
      <c r="D97" s="84"/>
      <c r="E97" s="105"/>
      <c r="F97" s="84"/>
      <c r="G97" s="104"/>
      <c r="H97" s="84"/>
      <c r="I97" s="105"/>
      <c r="J97" s="84"/>
      <c r="K97" s="107"/>
      <c r="L97" s="84"/>
    </row>
    <row r="98" spans="3:12" x14ac:dyDescent="0.2">
      <c r="C98" s="106"/>
      <c r="D98" s="84"/>
      <c r="E98" s="105"/>
      <c r="F98" s="84"/>
      <c r="G98" s="104"/>
      <c r="H98" s="84"/>
      <c r="I98" s="105"/>
      <c r="J98" s="84"/>
      <c r="K98" s="107"/>
      <c r="L98" s="84"/>
    </row>
    <row r="99" spans="3:12" x14ac:dyDescent="0.2">
      <c r="C99" s="106"/>
      <c r="D99" s="84"/>
      <c r="E99" s="105"/>
      <c r="F99" s="84"/>
      <c r="G99" s="104"/>
      <c r="H99" s="84"/>
      <c r="I99" s="105"/>
      <c r="J99" s="84"/>
      <c r="K99" s="107"/>
      <c r="L99" s="84"/>
    </row>
    <row r="100" spans="3:12" x14ac:dyDescent="0.2">
      <c r="C100" s="106"/>
      <c r="D100" s="84"/>
      <c r="E100" s="105"/>
      <c r="F100" s="84"/>
      <c r="G100" s="104"/>
      <c r="H100" s="84"/>
      <c r="I100" s="105"/>
      <c r="J100" s="84"/>
      <c r="K100" s="107"/>
      <c r="L100" s="84"/>
    </row>
    <row r="101" spans="3:12" x14ac:dyDescent="0.2">
      <c r="C101" s="106"/>
      <c r="D101" s="84"/>
      <c r="E101" s="105"/>
      <c r="F101" s="84"/>
      <c r="G101" s="104"/>
      <c r="H101" s="84"/>
      <c r="I101" s="105"/>
      <c r="J101" s="84"/>
      <c r="K101" s="107"/>
      <c r="L101" s="84"/>
    </row>
    <row r="102" spans="3:12" x14ac:dyDescent="0.2">
      <c r="C102" s="106"/>
      <c r="D102" s="84"/>
      <c r="E102" s="105"/>
      <c r="F102" s="84"/>
      <c r="G102" s="104"/>
      <c r="H102" s="84"/>
      <c r="I102" s="105"/>
      <c r="J102" s="84"/>
      <c r="K102" s="107"/>
      <c r="L102" s="84"/>
    </row>
    <row r="103" spans="3:12" x14ac:dyDescent="0.2">
      <c r="C103" s="106"/>
      <c r="D103" s="84"/>
      <c r="E103" s="105"/>
      <c r="F103" s="84"/>
      <c r="G103" s="104"/>
      <c r="H103" s="84"/>
      <c r="I103" s="105"/>
      <c r="J103" s="84"/>
      <c r="K103" s="107"/>
      <c r="L103" s="84"/>
    </row>
    <row r="104" spans="3:12" x14ac:dyDescent="0.2">
      <c r="C104" s="106"/>
      <c r="D104" s="84"/>
      <c r="E104" s="105"/>
      <c r="F104" s="84"/>
      <c r="G104" s="104"/>
      <c r="H104" s="84"/>
      <c r="I104" s="105"/>
      <c r="J104" s="84"/>
      <c r="K104" s="107"/>
      <c r="L104" s="84"/>
    </row>
    <row r="105" spans="3:12" x14ac:dyDescent="0.2">
      <c r="C105" s="106"/>
      <c r="D105" s="84"/>
      <c r="E105" s="105"/>
      <c r="F105" s="84"/>
      <c r="G105" s="104"/>
      <c r="H105" s="84"/>
      <c r="I105" s="105"/>
      <c r="J105" s="84"/>
      <c r="K105" s="107"/>
      <c r="L105" s="84"/>
    </row>
    <row r="106" spans="3:12" x14ac:dyDescent="0.2">
      <c r="C106" s="106"/>
      <c r="D106" s="84"/>
      <c r="E106" s="105"/>
      <c r="F106" s="84"/>
      <c r="G106" s="104"/>
      <c r="H106" s="84"/>
      <c r="I106" s="105"/>
      <c r="J106" s="84"/>
      <c r="K106" s="107"/>
      <c r="L106" s="84"/>
    </row>
    <row r="107" spans="3:12" x14ac:dyDescent="0.2">
      <c r="C107" s="106"/>
      <c r="D107" s="84"/>
      <c r="E107" s="105"/>
      <c r="F107" s="84"/>
      <c r="G107" s="104"/>
      <c r="H107" s="84"/>
      <c r="I107" s="105"/>
      <c r="J107" s="84"/>
      <c r="K107" s="107"/>
      <c r="L107" s="84"/>
    </row>
    <row r="108" spans="3:12" x14ac:dyDescent="0.2">
      <c r="C108" s="106"/>
      <c r="D108" s="84"/>
      <c r="E108" s="105"/>
      <c r="F108" s="84"/>
      <c r="G108" s="104"/>
      <c r="H108" s="84"/>
      <c r="I108" s="105"/>
      <c r="J108" s="84"/>
      <c r="K108" s="107"/>
      <c r="L108" s="84"/>
    </row>
    <row r="109" spans="3:12" x14ac:dyDescent="0.2">
      <c r="C109" s="106"/>
      <c r="D109" s="84"/>
      <c r="E109" s="105"/>
      <c r="F109" s="84"/>
      <c r="G109" s="104"/>
      <c r="H109" s="84"/>
      <c r="I109" s="105"/>
      <c r="J109" s="84"/>
      <c r="K109" s="107"/>
      <c r="L109" s="84"/>
    </row>
    <row r="110" spans="3:12" x14ac:dyDescent="0.2">
      <c r="C110" s="106"/>
      <c r="D110" s="84"/>
      <c r="E110" s="105"/>
      <c r="F110" s="84"/>
      <c r="G110" s="104"/>
      <c r="H110" s="84"/>
      <c r="I110" s="105"/>
      <c r="J110" s="84"/>
      <c r="K110" s="107"/>
      <c r="L110" s="84"/>
    </row>
    <row r="111" spans="3:12" x14ac:dyDescent="0.2">
      <c r="C111" s="106"/>
      <c r="D111" s="84"/>
      <c r="E111" s="105"/>
      <c r="F111" s="84"/>
      <c r="G111" s="104"/>
      <c r="H111" s="84"/>
      <c r="I111" s="105"/>
      <c r="J111" s="84"/>
      <c r="K111" s="107"/>
      <c r="L111" s="84"/>
    </row>
    <row r="112" spans="3:12" x14ac:dyDescent="0.2">
      <c r="C112" s="106"/>
      <c r="D112" s="84"/>
      <c r="E112" s="105"/>
      <c r="F112" s="84"/>
      <c r="G112" s="104"/>
      <c r="H112" s="84"/>
      <c r="I112" s="105"/>
      <c r="J112" s="84"/>
      <c r="K112" s="107"/>
      <c r="L112" s="84"/>
    </row>
    <row r="113" spans="3:12" x14ac:dyDescent="0.2">
      <c r="C113" s="106"/>
      <c r="D113" s="84"/>
      <c r="E113" s="105"/>
      <c r="F113" s="84"/>
      <c r="G113" s="104"/>
      <c r="H113" s="84"/>
      <c r="I113" s="105"/>
      <c r="J113" s="84"/>
      <c r="K113" s="107"/>
      <c r="L113" s="84"/>
    </row>
    <row r="114" spans="3:12" x14ac:dyDescent="0.2">
      <c r="C114" s="106"/>
      <c r="D114" s="84"/>
      <c r="E114" s="105"/>
      <c r="F114" s="84"/>
      <c r="G114" s="104"/>
      <c r="H114" s="84"/>
      <c r="I114" s="105"/>
      <c r="J114" s="84"/>
      <c r="K114" s="107"/>
      <c r="L114" s="84"/>
    </row>
    <row r="115" spans="3:12" x14ac:dyDescent="0.2">
      <c r="C115" s="106"/>
      <c r="D115" s="84"/>
      <c r="E115" s="105"/>
      <c r="F115" s="84"/>
      <c r="G115" s="104"/>
      <c r="H115" s="84"/>
      <c r="I115" s="105"/>
      <c r="J115" s="84"/>
      <c r="K115" s="107"/>
      <c r="L115" s="84"/>
    </row>
    <row r="116" spans="3:12" x14ac:dyDescent="0.2">
      <c r="C116" s="106"/>
      <c r="D116" s="84"/>
      <c r="E116" s="105"/>
      <c r="F116" s="84"/>
      <c r="G116" s="104"/>
      <c r="H116" s="84"/>
      <c r="I116" s="105"/>
      <c r="J116" s="84"/>
      <c r="K116" s="107"/>
      <c r="L116" s="84"/>
    </row>
    <row r="117" spans="3:12" x14ac:dyDescent="0.2">
      <c r="C117" s="106"/>
      <c r="D117" s="84"/>
      <c r="E117" s="105"/>
      <c r="F117" s="84"/>
      <c r="G117" s="104"/>
      <c r="H117" s="84"/>
      <c r="I117" s="105"/>
      <c r="J117" s="84"/>
      <c r="K117" s="107"/>
      <c r="L117" s="84"/>
    </row>
    <row r="118" spans="3:12" x14ac:dyDescent="0.2">
      <c r="C118" s="106"/>
      <c r="D118" s="84"/>
      <c r="E118" s="105"/>
      <c r="F118" s="84"/>
      <c r="G118" s="104"/>
      <c r="H118" s="84"/>
      <c r="I118" s="105"/>
      <c r="J118" s="84"/>
      <c r="K118" s="107"/>
      <c r="L118" s="84"/>
    </row>
    <row r="119" spans="3:12" x14ac:dyDescent="0.2">
      <c r="C119" s="106"/>
      <c r="D119" s="84"/>
      <c r="E119" s="105"/>
      <c r="F119" s="84"/>
      <c r="G119" s="104"/>
      <c r="H119" s="84"/>
      <c r="I119" s="105"/>
      <c r="J119" s="84"/>
      <c r="K119" s="107"/>
      <c r="L119" s="84"/>
    </row>
    <row r="120" spans="3:12" x14ac:dyDescent="0.2">
      <c r="C120" s="106"/>
      <c r="D120" s="84"/>
      <c r="E120" s="105"/>
      <c r="F120" s="84"/>
      <c r="G120" s="104"/>
      <c r="H120" s="84"/>
      <c r="I120" s="105"/>
      <c r="J120" s="84"/>
      <c r="K120" s="107"/>
      <c r="L120" s="84"/>
    </row>
    <row r="121" spans="3:12" x14ac:dyDescent="0.2">
      <c r="C121" s="106"/>
      <c r="D121" s="84"/>
      <c r="E121" s="105"/>
      <c r="F121" s="84"/>
      <c r="G121" s="104"/>
      <c r="H121" s="84"/>
      <c r="I121" s="105"/>
      <c r="J121" s="84"/>
      <c r="K121" s="107"/>
      <c r="L121" s="84"/>
    </row>
    <row r="122" spans="3:12" x14ac:dyDescent="0.2">
      <c r="C122" s="106"/>
      <c r="D122" s="84"/>
      <c r="E122" s="105"/>
      <c r="F122" s="84"/>
      <c r="G122" s="104"/>
      <c r="H122" s="84"/>
      <c r="I122" s="105"/>
      <c r="J122" s="84"/>
      <c r="K122" s="107"/>
      <c r="L122" s="84"/>
    </row>
    <row r="123" spans="3:12" x14ac:dyDescent="0.2">
      <c r="C123" s="106"/>
      <c r="D123" s="84"/>
      <c r="E123" s="105"/>
      <c r="F123" s="84"/>
      <c r="G123" s="104"/>
      <c r="H123" s="84"/>
      <c r="I123" s="105"/>
      <c r="J123" s="84"/>
      <c r="K123" s="107"/>
      <c r="L123" s="84"/>
    </row>
    <row r="124" spans="3:12" x14ac:dyDescent="0.2">
      <c r="C124" s="106"/>
      <c r="D124" s="84"/>
      <c r="E124" s="105"/>
      <c r="F124" s="84"/>
      <c r="G124" s="104"/>
      <c r="H124" s="84"/>
      <c r="I124" s="105"/>
      <c r="J124" s="84"/>
      <c r="K124" s="107"/>
      <c r="L124" s="84"/>
    </row>
    <row r="125" spans="3:12" x14ac:dyDescent="0.2">
      <c r="C125" s="106"/>
      <c r="D125" s="84"/>
      <c r="E125" s="105"/>
      <c r="F125" s="84"/>
      <c r="G125" s="104"/>
      <c r="H125" s="84"/>
      <c r="I125" s="105"/>
      <c r="J125" s="84"/>
      <c r="K125" s="107"/>
      <c r="L125" s="84"/>
    </row>
    <row r="126" spans="3:12" x14ac:dyDescent="0.2">
      <c r="C126" s="106"/>
      <c r="D126" s="84"/>
      <c r="E126" s="105"/>
      <c r="F126" s="84"/>
      <c r="G126" s="104"/>
      <c r="H126" s="84"/>
      <c r="I126" s="105"/>
      <c r="J126" s="84"/>
      <c r="K126" s="107"/>
      <c r="L126" s="84"/>
    </row>
    <row r="127" spans="3:12" x14ac:dyDescent="0.2">
      <c r="C127" s="106"/>
      <c r="D127" s="84"/>
      <c r="E127" s="105"/>
      <c r="F127" s="84"/>
      <c r="G127" s="104"/>
      <c r="H127" s="84"/>
      <c r="I127" s="105"/>
      <c r="J127" s="84"/>
      <c r="K127" s="107"/>
      <c r="L127" s="84"/>
    </row>
    <row r="128" spans="3:12" x14ac:dyDescent="0.2">
      <c r="C128" s="106"/>
      <c r="D128" s="84"/>
      <c r="E128" s="105"/>
      <c r="F128" s="84"/>
      <c r="G128" s="104"/>
      <c r="H128" s="84"/>
      <c r="I128" s="105"/>
      <c r="J128" s="84"/>
      <c r="K128" s="107"/>
      <c r="L128" s="84"/>
    </row>
    <row r="129" spans="3:12" x14ac:dyDescent="0.2">
      <c r="C129" s="106"/>
      <c r="D129" s="84"/>
      <c r="E129" s="105"/>
      <c r="F129" s="84"/>
      <c r="G129" s="104"/>
      <c r="H129" s="84"/>
      <c r="I129" s="105"/>
      <c r="J129" s="84"/>
      <c r="K129" s="107"/>
      <c r="L129" s="84"/>
    </row>
  </sheetData>
  <conditionalFormatting sqref="A13">
    <cfRule type="cellIs" dxfId="21" priority="2" stopIfTrue="1" operator="greaterThan">
      <formula>991194</formula>
    </cfRule>
  </conditionalFormatting>
  <conditionalFormatting sqref="A23 A33 A43 A53 A63 A73">
    <cfRule type="cellIs" dxfId="20" priority="1" stopIfTrue="1" operator="greaterThan">
      <formula>991194</formula>
    </cfRule>
  </conditionalFormatting>
  <pageMargins left="0.7" right="0.7" top="0.75" bottom="0.75" header="0.3" footer="0.3"/>
  <pageSetup paperSize="9" orientation="portrait" verticalDpi="0" r:id="rId1"/>
  <ignoredErrors>
    <ignoredError sqref="K5:K6 K7:K27 K28:K43 K44:K66 K67:K79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2" x14ac:dyDescent="0.2"/>
  <cols>
    <col min="1" max="1" width="9.140625" style="23"/>
    <col min="2" max="2" width="37.85546875" style="23" customWidth="1"/>
    <col min="3" max="16384" width="9.140625" style="23"/>
  </cols>
  <sheetData>
    <row r="1" spans="1:8" x14ac:dyDescent="0.2">
      <c r="A1" s="22" t="s">
        <v>9</v>
      </c>
      <c r="C1" s="164"/>
      <c r="D1" s="105"/>
      <c r="E1" s="165"/>
      <c r="F1" s="105"/>
    </row>
    <row r="2" spans="1:8" x14ac:dyDescent="0.2">
      <c r="C2" s="166"/>
      <c r="D2" s="167"/>
      <c r="E2" s="168"/>
      <c r="F2" s="167"/>
    </row>
    <row r="3" spans="1:8" x14ac:dyDescent="0.2">
      <c r="C3" s="169" t="s">
        <v>292</v>
      </c>
      <c r="D3" s="170" t="s">
        <v>300</v>
      </c>
      <c r="E3" s="169" t="s">
        <v>273</v>
      </c>
      <c r="F3" s="171" t="s">
        <v>299</v>
      </c>
      <c r="G3" s="63" t="s">
        <v>351</v>
      </c>
      <c r="H3" s="190"/>
    </row>
    <row r="4" spans="1:8" x14ac:dyDescent="0.2">
      <c r="A4" s="116" t="s">
        <v>2</v>
      </c>
      <c r="B4" s="117" t="s">
        <v>3</v>
      </c>
      <c r="C4" s="172" t="s">
        <v>189</v>
      </c>
      <c r="D4" s="173" t="s">
        <v>187</v>
      </c>
      <c r="E4" s="172" t="s">
        <v>189</v>
      </c>
      <c r="F4" s="173" t="s">
        <v>187</v>
      </c>
      <c r="G4" s="172" t="s">
        <v>189</v>
      </c>
      <c r="H4" s="173" t="s">
        <v>187</v>
      </c>
    </row>
    <row r="5" spans="1:8" ht="11.25" customHeight="1" x14ac:dyDescent="0.2">
      <c r="A5" s="33">
        <v>1</v>
      </c>
      <c r="B5" s="174" t="s">
        <v>11</v>
      </c>
      <c r="C5" s="73">
        <v>532</v>
      </c>
      <c r="D5" s="76">
        <f>RANK(C5,C$5:C$79,0)</f>
        <v>74</v>
      </c>
      <c r="E5" s="175">
        <v>10800</v>
      </c>
      <c r="F5" s="72">
        <f>RANK(E5,E$5:E$79,0)</f>
        <v>4</v>
      </c>
      <c r="G5" s="77">
        <f>(AVERAGE(C5,E5))</f>
        <v>5666</v>
      </c>
      <c r="H5" s="72">
        <f>RANK(G5,G$5:G$79,0)</f>
        <v>5</v>
      </c>
    </row>
    <row r="6" spans="1:8" ht="11.25" customHeight="1" x14ac:dyDescent="0.2">
      <c r="A6" s="38">
        <v>2</v>
      </c>
      <c r="B6" s="155" t="s">
        <v>15</v>
      </c>
      <c r="C6" s="81">
        <v>668</v>
      </c>
      <c r="D6" s="84">
        <f t="shared" ref="D6:D69" si="0">RANK(C6,C$5:C$79,0)</f>
        <v>64</v>
      </c>
      <c r="E6" s="176">
        <v>9810</v>
      </c>
      <c r="F6" s="80">
        <f t="shared" ref="F6:F69" si="1">RANK(E6,E$5:E$79,0)</f>
        <v>6</v>
      </c>
      <c r="G6" s="85">
        <f t="shared" ref="G6:G69" si="2">(AVERAGE(C6,E6))</f>
        <v>5239</v>
      </c>
      <c r="H6" s="80">
        <f t="shared" ref="H6:H69" si="3">RANK(G6,G$5:G$79,0)</f>
        <v>8</v>
      </c>
    </row>
    <row r="7" spans="1:8" ht="11.25" customHeight="1" x14ac:dyDescent="0.2">
      <c r="A7" s="38">
        <v>3</v>
      </c>
      <c r="B7" s="155" t="s">
        <v>16</v>
      </c>
      <c r="C7" s="81">
        <v>880</v>
      </c>
      <c r="D7" s="84">
        <f t="shared" si="0"/>
        <v>56</v>
      </c>
      <c r="E7" s="176">
        <v>6255</v>
      </c>
      <c r="F7" s="80">
        <f t="shared" si="1"/>
        <v>21</v>
      </c>
      <c r="G7" s="85">
        <f t="shared" si="2"/>
        <v>3567.5</v>
      </c>
      <c r="H7" s="80">
        <f t="shared" si="3"/>
        <v>23</v>
      </c>
    </row>
    <row r="8" spans="1:8" ht="11.25" customHeight="1" x14ac:dyDescent="0.2">
      <c r="A8" s="38">
        <v>4</v>
      </c>
      <c r="B8" s="156" t="s">
        <v>19</v>
      </c>
      <c r="C8" s="81">
        <v>862</v>
      </c>
      <c r="D8" s="84">
        <f t="shared" si="0"/>
        <v>57</v>
      </c>
      <c r="E8" s="176">
        <v>6263</v>
      </c>
      <c r="F8" s="80">
        <f t="shared" si="1"/>
        <v>20</v>
      </c>
      <c r="G8" s="85">
        <f t="shared" si="2"/>
        <v>3562.5</v>
      </c>
      <c r="H8" s="80">
        <f t="shared" si="3"/>
        <v>24</v>
      </c>
    </row>
    <row r="9" spans="1:8" ht="11.25" customHeight="1" x14ac:dyDescent="0.2">
      <c r="A9" s="38">
        <v>5</v>
      </c>
      <c r="B9" s="157" t="s">
        <v>22</v>
      </c>
      <c r="C9" s="81">
        <v>564</v>
      </c>
      <c r="D9" s="84">
        <f t="shared" si="0"/>
        <v>73</v>
      </c>
      <c r="E9" s="176">
        <v>7635</v>
      </c>
      <c r="F9" s="80">
        <f t="shared" si="1"/>
        <v>12</v>
      </c>
      <c r="G9" s="85">
        <f t="shared" si="2"/>
        <v>4099.5</v>
      </c>
      <c r="H9" s="80">
        <f t="shared" si="3"/>
        <v>16</v>
      </c>
    </row>
    <row r="10" spans="1:8" ht="11.25" customHeight="1" x14ac:dyDescent="0.2">
      <c r="A10" s="38">
        <v>6</v>
      </c>
      <c r="B10" s="158" t="s">
        <v>25</v>
      </c>
      <c r="C10" s="81">
        <v>766</v>
      </c>
      <c r="D10" s="84">
        <f t="shared" si="0"/>
        <v>60</v>
      </c>
      <c r="E10" s="176">
        <v>1358</v>
      </c>
      <c r="F10" s="80">
        <f t="shared" si="1"/>
        <v>72</v>
      </c>
      <c r="G10" s="85">
        <f t="shared" si="2"/>
        <v>1062</v>
      </c>
      <c r="H10" s="80">
        <f t="shared" si="3"/>
        <v>73</v>
      </c>
    </row>
    <row r="11" spans="1:8" ht="11.25" customHeight="1" x14ac:dyDescent="0.2">
      <c r="A11" s="38">
        <v>7</v>
      </c>
      <c r="B11" s="158" t="s">
        <v>27</v>
      </c>
      <c r="C11" s="81">
        <v>624</v>
      </c>
      <c r="D11" s="84">
        <f t="shared" si="0"/>
        <v>66</v>
      </c>
      <c r="E11" s="176">
        <v>3735</v>
      </c>
      <c r="F11" s="80">
        <f t="shared" si="1"/>
        <v>54</v>
      </c>
      <c r="G11" s="85">
        <f t="shared" si="2"/>
        <v>2179.5</v>
      </c>
      <c r="H11" s="80">
        <f t="shared" si="3"/>
        <v>62</v>
      </c>
    </row>
    <row r="12" spans="1:8" ht="11.25" customHeight="1" x14ac:dyDescent="0.2">
      <c r="A12" s="38">
        <v>8</v>
      </c>
      <c r="B12" s="158" t="s">
        <v>30</v>
      </c>
      <c r="C12" s="81">
        <v>624</v>
      </c>
      <c r="D12" s="84">
        <f t="shared" si="0"/>
        <v>66</v>
      </c>
      <c r="E12" s="176">
        <v>4763</v>
      </c>
      <c r="F12" s="80">
        <f t="shared" si="1"/>
        <v>37</v>
      </c>
      <c r="G12" s="85">
        <f t="shared" si="2"/>
        <v>2693.5</v>
      </c>
      <c r="H12" s="80">
        <f t="shared" si="3"/>
        <v>42</v>
      </c>
    </row>
    <row r="13" spans="1:8" ht="11.25" customHeight="1" x14ac:dyDescent="0.2">
      <c r="A13" s="38">
        <v>9</v>
      </c>
      <c r="B13" s="158" t="s">
        <v>33</v>
      </c>
      <c r="C13" s="81">
        <v>610</v>
      </c>
      <c r="D13" s="84">
        <f t="shared" si="0"/>
        <v>68</v>
      </c>
      <c r="E13" s="176">
        <v>1785</v>
      </c>
      <c r="F13" s="80">
        <f t="shared" si="1"/>
        <v>70</v>
      </c>
      <c r="G13" s="85">
        <f t="shared" si="2"/>
        <v>1197.5</v>
      </c>
      <c r="H13" s="80">
        <f t="shared" si="3"/>
        <v>72</v>
      </c>
    </row>
    <row r="14" spans="1:8" ht="11.25" customHeight="1" x14ac:dyDescent="0.2">
      <c r="A14" s="53">
        <v>10</v>
      </c>
      <c r="B14" s="177" t="s">
        <v>35</v>
      </c>
      <c r="C14" s="178">
        <v>1204</v>
      </c>
      <c r="D14" s="96">
        <f t="shared" si="0"/>
        <v>34</v>
      </c>
      <c r="E14" s="179">
        <v>8723</v>
      </c>
      <c r="F14" s="92">
        <f t="shared" si="1"/>
        <v>9</v>
      </c>
      <c r="G14" s="97">
        <f t="shared" si="2"/>
        <v>4963.5</v>
      </c>
      <c r="H14" s="92">
        <f t="shared" si="3"/>
        <v>9</v>
      </c>
    </row>
    <row r="15" spans="1:8" ht="11.25" customHeight="1" x14ac:dyDescent="0.2">
      <c r="A15" s="33">
        <v>11</v>
      </c>
      <c r="B15" s="174" t="s">
        <v>38</v>
      </c>
      <c r="C15" s="73">
        <v>1654</v>
      </c>
      <c r="D15" s="76">
        <f t="shared" si="0"/>
        <v>9</v>
      </c>
      <c r="E15" s="175">
        <v>5010</v>
      </c>
      <c r="F15" s="72">
        <f t="shared" si="1"/>
        <v>31</v>
      </c>
      <c r="G15" s="77">
        <f t="shared" si="2"/>
        <v>3332</v>
      </c>
      <c r="H15" s="72">
        <f t="shared" si="3"/>
        <v>28</v>
      </c>
    </row>
    <row r="16" spans="1:8" ht="11.25" customHeight="1" x14ac:dyDescent="0.2">
      <c r="A16" s="38">
        <v>12</v>
      </c>
      <c r="B16" s="155" t="s">
        <v>41</v>
      </c>
      <c r="C16" s="81">
        <v>572</v>
      </c>
      <c r="D16" s="84">
        <f t="shared" si="0"/>
        <v>71</v>
      </c>
      <c r="E16" s="176">
        <v>825</v>
      </c>
      <c r="F16" s="80">
        <f t="shared" si="1"/>
        <v>74</v>
      </c>
      <c r="G16" s="85">
        <f t="shared" si="2"/>
        <v>698.5</v>
      </c>
      <c r="H16" s="80">
        <f t="shared" si="3"/>
        <v>75</v>
      </c>
    </row>
    <row r="17" spans="1:8" ht="11.25" customHeight="1" x14ac:dyDescent="0.2">
      <c r="A17" s="38">
        <v>13</v>
      </c>
      <c r="B17" s="155" t="s">
        <v>44</v>
      </c>
      <c r="C17" s="81">
        <v>934</v>
      </c>
      <c r="D17" s="84">
        <f t="shared" si="0"/>
        <v>52</v>
      </c>
      <c r="E17" s="176">
        <v>4410</v>
      </c>
      <c r="F17" s="80">
        <f t="shared" si="1"/>
        <v>43</v>
      </c>
      <c r="G17" s="85">
        <f t="shared" si="2"/>
        <v>2672</v>
      </c>
      <c r="H17" s="80">
        <f t="shared" si="3"/>
        <v>44</v>
      </c>
    </row>
    <row r="18" spans="1:8" ht="11.25" customHeight="1" x14ac:dyDescent="0.2">
      <c r="A18" s="38">
        <v>14</v>
      </c>
      <c r="B18" s="156" t="s">
        <v>47</v>
      </c>
      <c r="C18" s="81">
        <v>1068</v>
      </c>
      <c r="D18" s="84">
        <f t="shared" si="0"/>
        <v>48</v>
      </c>
      <c r="E18" s="176">
        <v>4995</v>
      </c>
      <c r="F18" s="80">
        <f t="shared" si="1"/>
        <v>32</v>
      </c>
      <c r="G18" s="85">
        <f t="shared" si="2"/>
        <v>3031.5</v>
      </c>
      <c r="H18" s="80">
        <f t="shared" si="3"/>
        <v>35</v>
      </c>
    </row>
    <row r="19" spans="1:8" ht="11.25" customHeight="1" x14ac:dyDescent="0.2">
      <c r="A19" s="38">
        <v>15</v>
      </c>
      <c r="B19" s="157" t="s">
        <v>50</v>
      </c>
      <c r="C19" s="81">
        <v>594</v>
      </c>
      <c r="D19" s="84">
        <f t="shared" si="0"/>
        <v>69</v>
      </c>
      <c r="E19" s="176">
        <v>6788</v>
      </c>
      <c r="F19" s="80">
        <f t="shared" si="1"/>
        <v>18</v>
      </c>
      <c r="G19" s="85">
        <f t="shared" si="2"/>
        <v>3691</v>
      </c>
      <c r="H19" s="80">
        <f t="shared" si="3"/>
        <v>21</v>
      </c>
    </row>
    <row r="20" spans="1:8" ht="11.25" customHeight="1" x14ac:dyDescent="0.2">
      <c r="A20" s="38">
        <v>16</v>
      </c>
      <c r="B20" s="158" t="s">
        <v>53</v>
      </c>
      <c r="C20" s="81">
        <v>1226</v>
      </c>
      <c r="D20" s="84">
        <f t="shared" si="0"/>
        <v>32</v>
      </c>
      <c r="E20" s="176">
        <v>3023</v>
      </c>
      <c r="F20" s="80">
        <f t="shared" si="1"/>
        <v>60</v>
      </c>
      <c r="G20" s="85">
        <f t="shared" si="2"/>
        <v>2124.5</v>
      </c>
      <c r="H20" s="80">
        <f t="shared" si="3"/>
        <v>63</v>
      </c>
    </row>
    <row r="21" spans="1:8" ht="11.25" customHeight="1" x14ac:dyDescent="0.2">
      <c r="A21" s="38">
        <v>17</v>
      </c>
      <c r="B21" s="158" t="s">
        <v>56</v>
      </c>
      <c r="C21" s="81">
        <v>1596</v>
      </c>
      <c r="D21" s="84">
        <f t="shared" si="0"/>
        <v>12</v>
      </c>
      <c r="E21" s="176">
        <v>5625</v>
      </c>
      <c r="F21" s="80">
        <f t="shared" si="1"/>
        <v>25</v>
      </c>
      <c r="G21" s="85">
        <f t="shared" si="2"/>
        <v>3610.5</v>
      </c>
      <c r="H21" s="80">
        <f t="shared" si="3"/>
        <v>22</v>
      </c>
    </row>
    <row r="22" spans="1:8" ht="11.25" customHeight="1" x14ac:dyDescent="0.2">
      <c r="A22" s="38">
        <v>18</v>
      </c>
      <c r="B22" s="158" t="s">
        <v>59</v>
      </c>
      <c r="C22" s="81">
        <v>1104</v>
      </c>
      <c r="D22" s="84">
        <f t="shared" si="0"/>
        <v>44</v>
      </c>
      <c r="E22" s="176">
        <v>7020</v>
      </c>
      <c r="F22" s="80">
        <f t="shared" si="1"/>
        <v>16</v>
      </c>
      <c r="G22" s="85">
        <f t="shared" si="2"/>
        <v>4062</v>
      </c>
      <c r="H22" s="80">
        <f t="shared" si="3"/>
        <v>17</v>
      </c>
    </row>
    <row r="23" spans="1:8" ht="11.25" customHeight="1" x14ac:dyDescent="0.2">
      <c r="A23" s="38">
        <v>19</v>
      </c>
      <c r="B23" s="158" t="s">
        <v>62</v>
      </c>
      <c r="C23" s="81">
        <v>908</v>
      </c>
      <c r="D23" s="84">
        <f t="shared" si="0"/>
        <v>55</v>
      </c>
      <c r="E23" s="176">
        <v>6923</v>
      </c>
      <c r="F23" s="80">
        <f t="shared" si="1"/>
        <v>17</v>
      </c>
      <c r="G23" s="85">
        <f t="shared" si="2"/>
        <v>3915.5</v>
      </c>
      <c r="H23" s="80">
        <f t="shared" si="3"/>
        <v>18</v>
      </c>
    </row>
    <row r="24" spans="1:8" ht="11.25" customHeight="1" x14ac:dyDescent="0.2">
      <c r="A24" s="53">
        <v>20</v>
      </c>
      <c r="B24" s="177" t="s">
        <v>63</v>
      </c>
      <c r="C24" s="178">
        <v>1628</v>
      </c>
      <c r="D24" s="96">
        <f t="shared" si="0"/>
        <v>11</v>
      </c>
      <c r="E24" s="179">
        <v>4313</v>
      </c>
      <c r="F24" s="92">
        <f t="shared" si="1"/>
        <v>44</v>
      </c>
      <c r="G24" s="97">
        <f t="shared" si="2"/>
        <v>2970.5</v>
      </c>
      <c r="H24" s="92">
        <f t="shared" si="3"/>
        <v>36</v>
      </c>
    </row>
    <row r="25" spans="1:8" ht="11.25" customHeight="1" x14ac:dyDescent="0.2">
      <c r="A25" s="33">
        <v>21</v>
      </c>
      <c r="B25" s="174" t="s">
        <v>65</v>
      </c>
      <c r="C25" s="73">
        <v>1508</v>
      </c>
      <c r="D25" s="76">
        <f t="shared" si="0"/>
        <v>17</v>
      </c>
      <c r="E25" s="175">
        <v>3878</v>
      </c>
      <c r="F25" s="72">
        <f t="shared" si="1"/>
        <v>48</v>
      </c>
      <c r="G25" s="77">
        <f t="shared" si="2"/>
        <v>2693</v>
      </c>
      <c r="H25" s="72">
        <f t="shared" si="3"/>
        <v>43</v>
      </c>
    </row>
    <row r="26" spans="1:8" ht="11.25" customHeight="1" x14ac:dyDescent="0.2">
      <c r="A26" s="38">
        <v>22</v>
      </c>
      <c r="B26" s="155" t="s">
        <v>50</v>
      </c>
      <c r="C26" s="81">
        <v>1102</v>
      </c>
      <c r="D26" s="84">
        <f t="shared" si="0"/>
        <v>45</v>
      </c>
      <c r="E26" s="176">
        <v>9698</v>
      </c>
      <c r="F26" s="80">
        <f t="shared" si="1"/>
        <v>7</v>
      </c>
      <c r="G26" s="85">
        <f t="shared" si="2"/>
        <v>5400</v>
      </c>
      <c r="H26" s="80">
        <f t="shared" si="3"/>
        <v>7</v>
      </c>
    </row>
    <row r="27" spans="1:8" ht="11.25" customHeight="1" x14ac:dyDescent="0.2">
      <c r="A27" s="38">
        <v>23</v>
      </c>
      <c r="B27" s="155" t="s">
        <v>68</v>
      </c>
      <c r="C27" s="81">
        <v>1006</v>
      </c>
      <c r="D27" s="84">
        <f t="shared" si="0"/>
        <v>50</v>
      </c>
      <c r="E27" s="176">
        <v>5580</v>
      </c>
      <c r="F27" s="80">
        <f t="shared" si="1"/>
        <v>27</v>
      </c>
      <c r="G27" s="85">
        <f t="shared" si="2"/>
        <v>3293</v>
      </c>
      <c r="H27" s="80">
        <f t="shared" si="3"/>
        <v>29</v>
      </c>
    </row>
    <row r="28" spans="1:8" ht="11.25" customHeight="1" x14ac:dyDescent="0.2">
      <c r="A28" s="38">
        <v>24</v>
      </c>
      <c r="B28" s="156" t="s">
        <v>71</v>
      </c>
      <c r="C28" s="81">
        <v>1180</v>
      </c>
      <c r="D28" s="84">
        <f t="shared" si="0"/>
        <v>37</v>
      </c>
      <c r="E28" s="176">
        <v>3825</v>
      </c>
      <c r="F28" s="80">
        <f t="shared" si="1"/>
        <v>51</v>
      </c>
      <c r="G28" s="85">
        <f t="shared" si="2"/>
        <v>2502.5</v>
      </c>
      <c r="H28" s="80">
        <f t="shared" si="3"/>
        <v>51</v>
      </c>
    </row>
    <row r="29" spans="1:8" ht="11.25" customHeight="1" x14ac:dyDescent="0.2">
      <c r="A29" s="38">
        <v>25</v>
      </c>
      <c r="B29" s="157" t="s">
        <v>74</v>
      </c>
      <c r="C29" s="81">
        <v>1482</v>
      </c>
      <c r="D29" s="84">
        <f t="shared" si="0"/>
        <v>18</v>
      </c>
      <c r="E29" s="176">
        <v>4950</v>
      </c>
      <c r="F29" s="80">
        <f t="shared" si="1"/>
        <v>33</v>
      </c>
      <c r="G29" s="85">
        <f t="shared" si="2"/>
        <v>3216</v>
      </c>
      <c r="H29" s="80">
        <f t="shared" si="3"/>
        <v>30</v>
      </c>
    </row>
    <row r="30" spans="1:8" ht="11.25" customHeight="1" x14ac:dyDescent="0.2">
      <c r="A30" s="38">
        <v>26</v>
      </c>
      <c r="B30" s="158" t="s">
        <v>63</v>
      </c>
      <c r="C30" s="81">
        <v>1210</v>
      </c>
      <c r="D30" s="84">
        <f t="shared" si="0"/>
        <v>33</v>
      </c>
      <c r="E30" s="176">
        <v>4425</v>
      </c>
      <c r="F30" s="80">
        <f t="shared" si="1"/>
        <v>41</v>
      </c>
      <c r="G30" s="85">
        <f t="shared" si="2"/>
        <v>2817.5</v>
      </c>
      <c r="H30" s="80">
        <f t="shared" si="3"/>
        <v>40</v>
      </c>
    </row>
    <row r="31" spans="1:8" ht="11.25" customHeight="1" x14ac:dyDescent="0.2">
      <c r="A31" s="38">
        <v>27</v>
      </c>
      <c r="B31" s="158" t="s">
        <v>50</v>
      </c>
      <c r="C31" s="81">
        <v>1178</v>
      </c>
      <c r="D31" s="84">
        <f t="shared" si="0"/>
        <v>38</v>
      </c>
      <c r="E31" s="176">
        <v>4575</v>
      </c>
      <c r="F31" s="80">
        <f t="shared" si="1"/>
        <v>39</v>
      </c>
      <c r="G31" s="85">
        <f t="shared" si="2"/>
        <v>2876.5</v>
      </c>
      <c r="H31" s="80">
        <f t="shared" si="3"/>
        <v>38</v>
      </c>
    </row>
    <row r="32" spans="1:8" ht="11.25" customHeight="1" x14ac:dyDescent="0.2">
      <c r="A32" s="38">
        <v>28</v>
      </c>
      <c r="B32" s="158" t="s">
        <v>78</v>
      </c>
      <c r="C32" s="81">
        <v>708</v>
      </c>
      <c r="D32" s="84">
        <f t="shared" si="0"/>
        <v>63</v>
      </c>
      <c r="E32" s="176">
        <v>6000</v>
      </c>
      <c r="F32" s="80">
        <f t="shared" si="1"/>
        <v>23</v>
      </c>
      <c r="G32" s="85">
        <f t="shared" si="2"/>
        <v>3354</v>
      </c>
      <c r="H32" s="80">
        <f t="shared" si="3"/>
        <v>27</v>
      </c>
    </row>
    <row r="33" spans="1:8" ht="11.25" customHeight="1" x14ac:dyDescent="0.2">
      <c r="A33" s="38">
        <v>29</v>
      </c>
      <c r="B33" s="158" t="s">
        <v>81</v>
      </c>
      <c r="C33" s="81">
        <v>1470</v>
      </c>
      <c r="D33" s="84">
        <f t="shared" si="0"/>
        <v>20</v>
      </c>
      <c r="E33" s="176">
        <v>3023</v>
      </c>
      <c r="F33" s="80">
        <f t="shared" si="1"/>
        <v>60</v>
      </c>
      <c r="G33" s="85">
        <f t="shared" si="2"/>
        <v>2246.5</v>
      </c>
      <c r="H33" s="80">
        <f t="shared" si="3"/>
        <v>57</v>
      </c>
    </row>
    <row r="34" spans="1:8" ht="11.25" customHeight="1" x14ac:dyDescent="0.2">
      <c r="A34" s="53">
        <v>30</v>
      </c>
      <c r="B34" s="177" t="s">
        <v>83</v>
      </c>
      <c r="C34" s="178">
        <v>1248</v>
      </c>
      <c r="D34" s="96">
        <f t="shared" si="0"/>
        <v>31</v>
      </c>
      <c r="E34" s="179"/>
      <c r="F34" s="92"/>
      <c r="G34" s="97">
        <f t="shared" si="2"/>
        <v>1248</v>
      </c>
      <c r="H34" s="92">
        <f t="shared" si="3"/>
        <v>71</v>
      </c>
    </row>
    <row r="35" spans="1:8" ht="11.25" customHeight="1" x14ac:dyDescent="0.2">
      <c r="A35" s="33">
        <v>31</v>
      </c>
      <c r="B35" s="174" t="s">
        <v>50</v>
      </c>
      <c r="C35" s="73">
        <v>1296</v>
      </c>
      <c r="D35" s="76">
        <f t="shared" si="0"/>
        <v>28</v>
      </c>
      <c r="E35" s="175">
        <v>5108</v>
      </c>
      <c r="F35" s="72">
        <f t="shared" si="1"/>
        <v>30</v>
      </c>
      <c r="G35" s="77">
        <f t="shared" si="2"/>
        <v>3202</v>
      </c>
      <c r="H35" s="72">
        <f t="shared" si="3"/>
        <v>32</v>
      </c>
    </row>
    <row r="36" spans="1:8" ht="11.25" customHeight="1" x14ac:dyDescent="0.2">
      <c r="A36" s="38">
        <v>32</v>
      </c>
      <c r="B36" s="155" t="s">
        <v>87</v>
      </c>
      <c r="C36" s="81">
        <v>1576</v>
      </c>
      <c r="D36" s="84">
        <f t="shared" si="0"/>
        <v>15</v>
      </c>
      <c r="E36" s="176">
        <v>4800</v>
      </c>
      <c r="F36" s="80">
        <f t="shared" si="1"/>
        <v>34</v>
      </c>
      <c r="G36" s="85">
        <f t="shared" si="2"/>
        <v>3188</v>
      </c>
      <c r="H36" s="80">
        <f t="shared" si="3"/>
        <v>33</v>
      </c>
    </row>
    <row r="37" spans="1:8" ht="11.25" customHeight="1" x14ac:dyDescent="0.2">
      <c r="A37" s="38">
        <v>33</v>
      </c>
      <c r="B37" s="155" t="s">
        <v>90</v>
      </c>
      <c r="C37" s="81">
        <v>1964</v>
      </c>
      <c r="D37" s="84">
        <f t="shared" si="0"/>
        <v>1</v>
      </c>
      <c r="E37" s="176">
        <v>6450</v>
      </c>
      <c r="F37" s="80">
        <f t="shared" si="1"/>
        <v>19</v>
      </c>
      <c r="G37" s="85">
        <f t="shared" si="2"/>
        <v>4207</v>
      </c>
      <c r="H37" s="80">
        <f t="shared" si="3"/>
        <v>14</v>
      </c>
    </row>
    <row r="38" spans="1:8" ht="11.25" customHeight="1" x14ac:dyDescent="0.2">
      <c r="A38" s="38">
        <v>34</v>
      </c>
      <c r="B38" s="156" t="s">
        <v>93</v>
      </c>
      <c r="C38" s="81">
        <v>1200</v>
      </c>
      <c r="D38" s="84">
        <f t="shared" si="0"/>
        <v>36</v>
      </c>
      <c r="E38" s="176">
        <v>3375</v>
      </c>
      <c r="F38" s="80">
        <f t="shared" si="1"/>
        <v>58</v>
      </c>
      <c r="G38" s="85">
        <f t="shared" si="2"/>
        <v>2287.5</v>
      </c>
      <c r="H38" s="80">
        <f t="shared" si="3"/>
        <v>55</v>
      </c>
    </row>
    <row r="39" spans="1:8" ht="11.25" customHeight="1" x14ac:dyDescent="0.2">
      <c r="A39" s="38">
        <v>35</v>
      </c>
      <c r="B39" s="157" t="s">
        <v>96</v>
      </c>
      <c r="C39" s="81">
        <v>922</v>
      </c>
      <c r="D39" s="84">
        <f t="shared" si="0"/>
        <v>53</v>
      </c>
      <c r="E39" s="176">
        <v>7860</v>
      </c>
      <c r="F39" s="80">
        <f t="shared" si="1"/>
        <v>11</v>
      </c>
      <c r="G39" s="85">
        <f t="shared" si="2"/>
        <v>4391</v>
      </c>
      <c r="H39" s="80">
        <f t="shared" si="3"/>
        <v>11</v>
      </c>
    </row>
    <row r="40" spans="1:8" ht="11.25" customHeight="1" x14ac:dyDescent="0.2">
      <c r="A40" s="38">
        <v>36</v>
      </c>
      <c r="B40" s="158" t="s">
        <v>98</v>
      </c>
      <c r="C40" s="81">
        <v>1592</v>
      </c>
      <c r="D40" s="84">
        <f t="shared" si="0"/>
        <v>13</v>
      </c>
      <c r="E40" s="176">
        <v>4725</v>
      </c>
      <c r="F40" s="80">
        <f t="shared" si="1"/>
        <v>38</v>
      </c>
      <c r="G40" s="85">
        <f t="shared" si="2"/>
        <v>3158.5</v>
      </c>
      <c r="H40" s="80">
        <f t="shared" si="3"/>
        <v>34</v>
      </c>
    </row>
    <row r="41" spans="1:8" ht="11.25" customHeight="1" x14ac:dyDescent="0.2">
      <c r="A41" s="38">
        <v>37</v>
      </c>
      <c r="B41" s="158" t="s">
        <v>100</v>
      </c>
      <c r="C41" s="81">
        <v>1156</v>
      </c>
      <c r="D41" s="84">
        <f t="shared" si="0"/>
        <v>41</v>
      </c>
      <c r="E41" s="176">
        <v>3525</v>
      </c>
      <c r="F41" s="80">
        <f t="shared" si="1"/>
        <v>57</v>
      </c>
      <c r="G41" s="85">
        <f t="shared" si="2"/>
        <v>2340.5</v>
      </c>
      <c r="H41" s="80">
        <f t="shared" si="3"/>
        <v>54</v>
      </c>
    </row>
    <row r="42" spans="1:8" ht="11.25" customHeight="1" x14ac:dyDescent="0.2">
      <c r="A42" s="38">
        <v>38</v>
      </c>
      <c r="B42" s="158" t="s">
        <v>100</v>
      </c>
      <c r="C42" s="81">
        <v>1632</v>
      </c>
      <c r="D42" s="84">
        <f t="shared" si="0"/>
        <v>10</v>
      </c>
      <c r="E42" s="176">
        <v>5250</v>
      </c>
      <c r="F42" s="80">
        <f t="shared" si="1"/>
        <v>28</v>
      </c>
      <c r="G42" s="85">
        <f t="shared" si="2"/>
        <v>3441</v>
      </c>
      <c r="H42" s="80">
        <f t="shared" si="3"/>
        <v>26</v>
      </c>
    </row>
    <row r="43" spans="1:8" ht="11.25" customHeight="1" x14ac:dyDescent="0.2">
      <c r="A43" s="38">
        <v>39</v>
      </c>
      <c r="B43" s="158" t="s">
        <v>103</v>
      </c>
      <c r="C43" s="81">
        <v>1474</v>
      </c>
      <c r="D43" s="84">
        <f t="shared" si="0"/>
        <v>19</v>
      </c>
      <c r="E43" s="176">
        <v>3000</v>
      </c>
      <c r="F43" s="80">
        <f t="shared" si="1"/>
        <v>62</v>
      </c>
      <c r="G43" s="85">
        <f t="shared" si="2"/>
        <v>2237</v>
      </c>
      <c r="H43" s="80">
        <f t="shared" si="3"/>
        <v>58</v>
      </c>
    </row>
    <row r="44" spans="1:8" ht="11.25" customHeight="1" x14ac:dyDescent="0.2">
      <c r="A44" s="53">
        <v>40</v>
      </c>
      <c r="B44" s="177" t="s">
        <v>105</v>
      </c>
      <c r="C44" s="178">
        <v>1764</v>
      </c>
      <c r="D44" s="96">
        <f t="shared" si="0"/>
        <v>6</v>
      </c>
      <c r="E44" s="179">
        <v>1598</v>
      </c>
      <c r="F44" s="92">
        <f t="shared" si="1"/>
        <v>71</v>
      </c>
      <c r="G44" s="97">
        <f t="shared" si="2"/>
        <v>1681</v>
      </c>
      <c r="H44" s="92">
        <f t="shared" si="3"/>
        <v>67</v>
      </c>
    </row>
    <row r="45" spans="1:8" ht="11.25" customHeight="1" x14ac:dyDescent="0.2">
      <c r="A45" s="33">
        <v>41</v>
      </c>
      <c r="B45" s="174" t="s">
        <v>108</v>
      </c>
      <c r="C45" s="73">
        <v>1962</v>
      </c>
      <c r="D45" s="76">
        <f t="shared" si="0"/>
        <v>2</v>
      </c>
      <c r="E45" s="175">
        <v>2048</v>
      </c>
      <c r="F45" s="72">
        <f t="shared" si="1"/>
        <v>65</v>
      </c>
      <c r="G45" s="77">
        <f t="shared" si="2"/>
        <v>2005</v>
      </c>
      <c r="H45" s="72">
        <f t="shared" si="3"/>
        <v>64</v>
      </c>
    </row>
    <row r="46" spans="1:8" ht="11.25" customHeight="1" x14ac:dyDescent="0.2">
      <c r="A46" s="38">
        <v>42</v>
      </c>
      <c r="B46" s="155" t="s">
        <v>111</v>
      </c>
      <c r="C46" s="81">
        <v>960</v>
      </c>
      <c r="D46" s="84">
        <f t="shared" si="0"/>
        <v>51</v>
      </c>
      <c r="E46" s="176">
        <v>8438</v>
      </c>
      <c r="F46" s="80">
        <f t="shared" si="1"/>
        <v>10</v>
      </c>
      <c r="G46" s="85">
        <f t="shared" si="2"/>
        <v>4699</v>
      </c>
      <c r="H46" s="80">
        <f t="shared" si="3"/>
        <v>10</v>
      </c>
    </row>
    <row r="47" spans="1:8" ht="11.25" customHeight="1" x14ac:dyDescent="0.2">
      <c r="A47" s="38">
        <v>43</v>
      </c>
      <c r="B47" s="155" t="s">
        <v>114</v>
      </c>
      <c r="C47" s="81">
        <v>710</v>
      </c>
      <c r="D47" s="84">
        <f t="shared" si="0"/>
        <v>62</v>
      </c>
      <c r="E47" s="176">
        <v>2895</v>
      </c>
      <c r="F47" s="80">
        <f t="shared" si="1"/>
        <v>63</v>
      </c>
      <c r="G47" s="85">
        <f t="shared" si="2"/>
        <v>1802.5</v>
      </c>
      <c r="H47" s="80">
        <f t="shared" si="3"/>
        <v>66</v>
      </c>
    </row>
    <row r="48" spans="1:8" ht="11.25" customHeight="1" x14ac:dyDescent="0.2">
      <c r="A48" s="38">
        <v>44</v>
      </c>
      <c r="B48" s="156" t="s">
        <v>116</v>
      </c>
      <c r="C48" s="81">
        <v>1728</v>
      </c>
      <c r="D48" s="84">
        <f t="shared" si="0"/>
        <v>8</v>
      </c>
      <c r="E48" s="176">
        <v>10478</v>
      </c>
      <c r="F48" s="80">
        <f t="shared" si="1"/>
        <v>5</v>
      </c>
      <c r="G48" s="85">
        <f t="shared" si="2"/>
        <v>6103</v>
      </c>
      <c r="H48" s="80">
        <f t="shared" si="3"/>
        <v>3</v>
      </c>
    </row>
    <row r="49" spans="1:8" ht="11.25" customHeight="1" x14ac:dyDescent="0.2">
      <c r="A49" s="38">
        <v>45</v>
      </c>
      <c r="B49" s="157" t="s">
        <v>119</v>
      </c>
      <c r="C49" s="81">
        <v>1120</v>
      </c>
      <c r="D49" s="84">
        <f t="shared" si="0"/>
        <v>43</v>
      </c>
      <c r="E49" s="176">
        <v>12188</v>
      </c>
      <c r="F49" s="80">
        <f t="shared" si="1"/>
        <v>2</v>
      </c>
      <c r="G49" s="85">
        <f t="shared" si="2"/>
        <v>6654</v>
      </c>
      <c r="H49" s="80">
        <f t="shared" si="3"/>
        <v>2</v>
      </c>
    </row>
    <row r="50" spans="1:8" ht="11.25" customHeight="1" x14ac:dyDescent="0.2">
      <c r="A50" s="38">
        <v>46</v>
      </c>
      <c r="B50" s="158" t="s">
        <v>122</v>
      </c>
      <c r="C50" s="81">
        <v>1098</v>
      </c>
      <c r="D50" s="84">
        <f t="shared" si="0"/>
        <v>46</v>
      </c>
      <c r="E50" s="176">
        <v>7125</v>
      </c>
      <c r="F50" s="80">
        <f t="shared" si="1"/>
        <v>14</v>
      </c>
      <c r="G50" s="85">
        <f t="shared" si="2"/>
        <v>4111.5</v>
      </c>
      <c r="H50" s="80">
        <f t="shared" si="3"/>
        <v>15</v>
      </c>
    </row>
    <row r="51" spans="1:8" ht="11.25" customHeight="1" x14ac:dyDescent="0.2">
      <c r="A51" s="38">
        <v>47</v>
      </c>
      <c r="B51" s="158" t="s">
        <v>126</v>
      </c>
      <c r="C51" s="81">
        <v>1312</v>
      </c>
      <c r="D51" s="84">
        <f t="shared" si="0"/>
        <v>27</v>
      </c>
      <c r="E51" s="176">
        <v>1845</v>
      </c>
      <c r="F51" s="80">
        <f t="shared" si="1"/>
        <v>67</v>
      </c>
      <c r="G51" s="85">
        <f t="shared" si="2"/>
        <v>1578.5</v>
      </c>
      <c r="H51" s="80">
        <f t="shared" si="3"/>
        <v>69</v>
      </c>
    </row>
    <row r="52" spans="1:8" ht="11.25" customHeight="1" x14ac:dyDescent="0.2">
      <c r="A52" s="38">
        <v>48</v>
      </c>
      <c r="B52" s="158" t="s">
        <v>129</v>
      </c>
      <c r="C52" s="81">
        <v>1592</v>
      </c>
      <c r="D52" s="84">
        <f t="shared" si="0"/>
        <v>13</v>
      </c>
      <c r="E52" s="176">
        <v>3848</v>
      </c>
      <c r="F52" s="80">
        <f t="shared" si="1"/>
        <v>50</v>
      </c>
      <c r="G52" s="85">
        <f t="shared" si="2"/>
        <v>2720</v>
      </c>
      <c r="H52" s="80">
        <f t="shared" si="3"/>
        <v>41</v>
      </c>
    </row>
    <row r="53" spans="1:8" ht="11.25" customHeight="1" x14ac:dyDescent="0.2">
      <c r="A53" s="38">
        <v>49</v>
      </c>
      <c r="B53" s="158" t="s">
        <v>129</v>
      </c>
      <c r="C53" s="81">
        <v>1400</v>
      </c>
      <c r="D53" s="84">
        <f t="shared" si="0"/>
        <v>23</v>
      </c>
      <c r="E53" s="176">
        <v>3863</v>
      </c>
      <c r="F53" s="80">
        <f t="shared" si="1"/>
        <v>49</v>
      </c>
      <c r="G53" s="85">
        <f t="shared" si="2"/>
        <v>2631.5</v>
      </c>
      <c r="H53" s="80">
        <f t="shared" si="3"/>
        <v>45</v>
      </c>
    </row>
    <row r="54" spans="1:8" ht="11.25" customHeight="1" x14ac:dyDescent="0.2">
      <c r="A54" s="53">
        <v>50</v>
      </c>
      <c r="B54" s="177" t="s">
        <v>131</v>
      </c>
      <c r="C54" s="178">
        <v>1144</v>
      </c>
      <c r="D54" s="96">
        <f t="shared" si="0"/>
        <v>42</v>
      </c>
      <c r="E54" s="179">
        <v>4050</v>
      </c>
      <c r="F54" s="92">
        <f t="shared" si="1"/>
        <v>46</v>
      </c>
      <c r="G54" s="97">
        <f t="shared" si="2"/>
        <v>2597</v>
      </c>
      <c r="H54" s="92">
        <f t="shared" si="3"/>
        <v>47</v>
      </c>
    </row>
    <row r="55" spans="1:8" ht="11.25" customHeight="1" x14ac:dyDescent="0.2">
      <c r="A55" s="33">
        <v>51</v>
      </c>
      <c r="B55" s="174" t="s">
        <v>131</v>
      </c>
      <c r="C55" s="73">
        <v>400</v>
      </c>
      <c r="D55" s="76">
        <f t="shared" si="0"/>
        <v>75</v>
      </c>
      <c r="E55" s="175">
        <v>3975</v>
      </c>
      <c r="F55" s="72">
        <f t="shared" si="1"/>
        <v>47</v>
      </c>
      <c r="G55" s="77">
        <f t="shared" si="2"/>
        <v>2187.5</v>
      </c>
      <c r="H55" s="72">
        <f t="shared" si="3"/>
        <v>60</v>
      </c>
    </row>
    <row r="56" spans="1:8" ht="11.25" customHeight="1" x14ac:dyDescent="0.2">
      <c r="A56" s="38">
        <v>52</v>
      </c>
      <c r="B56" s="155" t="s">
        <v>131</v>
      </c>
      <c r="C56" s="81">
        <v>1158</v>
      </c>
      <c r="D56" s="84">
        <f t="shared" si="0"/>
        <v>40</v>
      </c>
      <c r="E56" s="176">
        <v>1815</v>
      </c>
      <c r="F56" s="80">
        <f t="shared" si="1"/>
        <v>69</v>
      </c>
      <c r="G56" s="85">
        <f t="shared" si="2"/>
        <v>1486.5</v>
      </c>
      <c r="H56" s="80">
        <f t="shared" si="3"/>
        <v>70</v>
      </c>
    </row>
    <row r="57" spans="1:8" ht="11.25" customHeight="1" x14ac:dyDescent="0.2">
      <c r="A57" s="38">
        <v>53</v>
      </c>
      <c r="B57" s="155" t="s">
        <v>133</v>
      </c>
      <c r="C57" s="81">
        <v>1806</v>
      </c>
      <c r="D57" s="84">
        <f t="shared" si="0"/>
        <v>4</v>
      </c>
      <c r="E57" s="176">
        <v>1838</v>
      </c>
      <c r="F57" s="80">
        <f t="shared" si="1"/>
        <v>68</v>
      </c>
      <c r="G57" s="85">
        <f t="shared" si="2"/>
        <v>1822</v>
      </c>
      <c r="H57" s="80">
        <f t="shared" si="3"/>
        <v>65</v>
      </c>
    </row>
    <row r="58" spans="1:8" ht="11.25" customHeight="1" x14ac:dyDescent="0.2">
      <c r="A58" s="38">
        <v>54</v>
      </c>
      <c r="B58" s="156" t="s">
        <v>135</v>
      </c>
      <c r="C58" s="81">
        <v>1262</v>
      </c>
      <c r="D58" s="84">
        <f t="shared" si="0"/>
        <v>29</v>
      </c>
      <c r="E58" s="176">
        <v>1958</v>
      </c>
      <c r="F58" s="80">
        <f t="shared" si="1"/>
        <v>66</v>
      </c>
      <c r="G58" s="85">
        <f t="shared" si="2"/>
        <v>1610</v>
      </c>
      <c r="H58" s="80">
        <f t="shared" si="3"/>
        <v>68</v>
      </c>
    </row>
    <row r="59" spans="1:8" ht="11.25" customHeight="1" x14ac:dyDescent="0.2">
      <c r="A59" s="38">
        <v>55</v>
      </c>
      <c r="B59" s="157" t="s">
        <v>138</v>
      </c>
      <c r="C59" s="81">
        <v>1086</v>
      </c>
      <c r="D59" s="84">
        <f t="shared" si="0"/>
        <v>47</v>
      </c>
      <c r="E59" s="176">
        <v>3750</v>
      </c>
      <c r="F59" s="80">
        <f t="shared" si="1"/>
        <v>53</v>
      </c>
      <c r="G59" s="85">
        <f t="shared" si="2"/>
        <v>2418</v>
      </c>
      <c r="H59" s="80">
        <f t="shared" si="3"/>
        <v>52</v>
      </c>
    </row>
    <row r="60" spans="1:8" ht="11.25" customHeight="1" x14ac:dyDescent="0.2">
      <c r="A60" s="38">
        <v>56</v>
      </c>
      <c r="B60" s="158" t="s">
        <v>140</v>
      </c>
      <c r="C60" s="81">
        <v>1904</v>
      </c>
      <c r="D60" s="84">
        <f t="shared" si="0"/>
        <v>3</v>
      </c>
      <c r="E60" s="176">
        <v>5175</v>
      </c>
      <c r="F60" s="80">
        <f t="shared" si="1"/>
        <v>29</v>
      </c>
      <c r="G60" s="85">
        <f t="shared" si="2"/>
        <v>3539.5</v>
      </c>
      <c r="H60" s="80">
        <f t="shared" si="3"/>
        <v>25</v>
      </c>
    </row>
    <row r="61" spans="1:8" ht="11.25" customHeight="1" x14ac:dyDescent="0.2">
      <c r="A61" s="38">
        <v>57</v>
      </c>
      <c r="B61" s="158" t="s">
        <v>143</v>
      </c>
      <c r="C61" s="81">
        <v>1204</v>
      </c>
      <c r="D61" s="84">
        <f t="shared" si="0"/>
        <v>34</v>
      </c>
      <c r="E61" s="176">
        <v>855</v>
      </c>
      <c r="F61" s="80">
        <f t="shared" si="1"/>
        <v>73</v>
      </c>
      <c r="G61" s="85">
        <f t="shared" si="2"/>
        <v>1029.5</v>
      </c>
      <c r="H61" s="80">
        <f t="shared" si="3"/>
        <v>74</v>
      </c>
    </row>
    <row r="62" spans="1:8" ht="11.25" customHeight="1" x14ac:dyDescent="0.2">
      <c r="A62" s="38">
        <v>58</v>
      </c>
      <c r="B62" s="158" t="s">
        <v>147</v>
      </c>
      <c r="C62" s="81">
        <v>1800</v>
      </c>
      <c r="D62" s="84">
        <f t="shared" si="0"/>
        <v>5</v>
      </c>
      <c r="E62" s="176">
        <v>9435</v>
      </c>
      <c r="F62" s="80">
        <f t="shared" si="1"/>
        <v>8</v>
      </c>
      <c r="G62" s="85">
        <f t="shared" si="2"/>
        <v>5617.5</v>
      </c>
      <c r="H62" s="80">
        <f t="shared" si="3"/>
        <v>6</v>
      </c>
    </row>
    <row r="63" spans="1:8" ht="11.25" customHeight="1" x14ac:dyDescent="0.2">
      <c r="A63" s="38">
        <v>59</v>
      </c>
      <c r="B63" s="158" t="s">
        <v>151</v>
      </c>
      <c r="C63" s="81">
        <v>1034</v>
      </c>
      <c r="D63" s="84">
        <f t="shared" si="0"/>
        <v>49</v>
      </c>
      <c r="E63" s="176">
        <v>3675</v>
      </c>
      <c r="F63" s="80">
        <f t="shared" si="1"/>
        <v>55</v>
      </c>
      <c r="G63" s="85">
        <f t="shared" si="2"/>
        <v>2354.5</v>
      </c>
      <c r="H63" s="80">
        <f t="shared" si="3"/>
        <v>53</v>
      </c>
    </row>
    <row r="64" spans="1:8" ht="11.25" customHeight="1" x14ac:dyDescent="0.2">
      <c r="A64" s="53">
        <v>60</v>
      </c>
      <c r="B64" s="177" t="s">
        <v>154</v>
      </c>
      <c r="C64" s="178">
        <v>1750</v>
      </c>
      <c r="D64" s="96">
        <f t="shared" si="0"/>
        <v>7</v>
      </c>
      <c r="E64" s="179">
        <v>5978</v>
      </c>
      <c r="F64" s="92">
        <f t="shared" si="1"/>
        <v>24</v>
      </c>
      <c r="G64" s="97">
        <f t="shared" si="2"/>
        <v>3864</v>
      </c>
      <c r="H64" s="92">
        <f t="shared" si="3"/>
        <v>19</v>
      </c>
    </row>
    <row r="65" spans="1:8" ht="11.25" customHeight="1" x14ac:dyDescent="0.2">
      <c r="A65" s="33">
        <v>61</v>
      </c>
      <c r="B65" s="174" t="s">
        <v>156</v>
      </c>
      <c r="C65" s="73">
        <v>1532</v>
      </c>
      <c r="D65" s="76">
        <f t="shared" si="0"/>
        <v>16</v>
      </c>
      <c r="E65" s="175">
        <v>2828</v>
      </c>
      <c r="F65" s="72">
        <f t="shared" si="1"/>
        <v>64</v>
      </c>
      <c r="G65" s="77">
        <f t="shared" si="2"/>
        <v>2180</v>
      </c>
      <c r="H65" s="72">
        <f t="shared" si="3"/>
        <v>61</v>
      </c>
    </row>
    <row r="66" spans="1:8" ht="11.25" customHeight="1" x14ac:dyDescent="0.2">
      <c r="A66" s="38">
        <v>62</v>
      </c>
      <c r="B66" s="155" t="s">
        <v>160</v>
      </c>
      <c r="C66" s="81">
        <v>658</v>
      </c>
      <c r="D66" s="84">
        <f t="shared" si="0"/>
        <v>65</v>
      </c>
      <c r="E66" s="176">
        <v>4463</v>
      </c>
      <c r="F66" s="80">
        <f t="shared" si="1"/>
        <v>40</v>
      </c>
      <c r="G66" s="85">
        <f t="shared" si="2"/>
        <v>2560.5</v>
      </c>
      <c r="H66" s="80">
        <f t="shared" si="3"/>
        <v>49</v>
      </c>
    </row>
    <row r="67" spans="1:8" ht="11.25" customHeight="1" x14ac:dyDescent="0.2">
      <c r="A67" s="38">
        <v>63</v>
      </c>
      <c r="B67" s="155" t="s">
        <v>163</v>
      </c>
      <c r="C67" s="81">
        <v>1162</v>
      </c>
      <c r="D67" s="84">
        <f t="shared" si="0"/>
        <v>39</v>
      </c>
      <c r="E67" s="176">
        <v>4770</v>
      </c>
      <c r="F67" s="80">
        <f t="shared" si="1"/>
        <v>36</v>
      </c>
      <c r="G67" s="85">
        <f t="shared" si="2"/>
        <v>2966</v>
      </c>
      <c r="H67" s="80">
        <f t="shared" si="3"/>
        <v>37</v>
      </c>
    </row>
    <row r="68" spans="1:8" ht="11.25" customHeight="1" x14ac:dyDescent="0.2">
      <c r="A68" s="38">
        <v>64</v>
      </c>
      <c r="B68" s="156" t="s">
        <v>165</v>
      </c>
      <c r="C68" s="81">
        <v>1314</v>
      </c>
      <c r="D68" s="84">
        <f t="shared" si="0"/>
        <v>26</v>
      </c>
      <c r="E68" s="176">
        <v>3188</v>
      </c>
      <c r="F68" s="80">
        <f t="shared" si="1"/>
        <v>59</v>
      </c>
      <c r="G68" s="85">
        <f t="shared" si="2"/>
        <v>2251</v>
      </c>
      <c r="H68" s="80">
        <f t="shared" si="3"/>
        <v>56</v>
      </c>
    </row>
    <row r="69" spans="1:8" ht="11.25" customHeight="1" x14ac:dyDescent="0.2">
      <c r="A69" s="38">
        <v>65</v>
      </c>
      <c r="B69" s="157" t="s">
        <v>167</v>
      </c>
      <c r="C69" s="81">
        <v>756</v>
      </c>
      <c r="D69" s="84">
        <f t="shared" si="0"/>
        <v>61</v>
      </c>
      <c r="E69" s="176">
        <v>4425</v>
      </c>
      <c r="F69" s="80">
        <f t="shared" si="1"/>
        <v>41</v>
      </c>
      <c r="G69" s="85">
        <f t="shared" si="2"/>
        <v>2590.5</v>
      </c>
      <c r="H69" s="80">
        <f t="shared" si="3"/>
        <v>48</v>
      </c>
    </row>
    <row r="70" spans="1:8" ht="11.25" customHeight="1" x14ac:dyDescent="0.2">
      <c r="A70" s="38">
        <v>66</v>
      </c>
      <c r="B70" s="158" t="s">
        <v>169</v>
      </c>
      <c r="C70" s="81">
        <v>832</v>
      </c>
      <c r="D70" s="84">
        <f t="shared" ref="D70:D79" si="4">RANK(C70,C$5:C$79,0)</f>
        <v>59</v>
      </c>
      <c r="E70" s="176">
        <v>5588</v>
      </c>
      <c r="F70" s="80">
        <f t="shared" ref="F70:F79" si="5">RANK(E70,E$5:E$79,0)</f>
        <v>26</v>
      </c>
      <c r="G70" s="85">
        <f t="shared" ref="G70:G79" si="6">(AVERAGE(C70,E70))</f>
        <v>3210</v>
      </c>
      <c r="H70" s="80">
        <f t="shared" ref="H70:H79" si="7">RANK(G70,G$5:G$79,0)</f>
        <v>31</v>
      </c>
    </row>
    <row r="71" spans="1:8" ht="11.25" customHeight="1" x14ac:dyDescent="0.2">
      <c r="A71" s="38">
        <v>67</v>
      </c>
      <c r="B71" s="158" t="s">
        <v>171</v>
      </c>
      <c r="C71" s="81">
        <v>572</v>
      </c>
      <c r="D71" s="84">
        <f t="shared" si="4"/>
        <v>71</v>
      </c>
      <c r="E71" s="176">
        <v>3825</v>
      </c>
      <c r="F71" s="80">
        <f t="shared" si="5"/>
        <v>51</v>
      </c>
      <c r="G71" s="85">
        <f t="shared" si="6"/>
        <v>2198.5</v>
      </c>
      <c r="H71" s="80">
        <f t="shared" si="7"/>
        <v>59</v>
      </c>
    </row>
    <row r="72" spans="1:8" ht="11.25" customHeight="1" x14ac:dyDescent="0.2">
      <c r="A72" s="38">
        <v>68</v>
      </c>
      <c r="B72" s="158" t="s">
        <v>171</v>
      </c>
      <c r="C72" s="81">
        <v>574</v>
      </c>
      <c r="D72" s="84">
        <f t="shared" si="4"/>
        <v>70</v>
      </c>
      <c r="E72" s="176">
        <v>11213</v>
      </c>
      <c r="F72" s="80">
        <f t="shared" si="5"/>
        <v>3</v>
      </c>
      <c r="G72" s="85">
        <f t="shared" si="6"/>
        <v>5893.5</v>
      </c>
      <c r="H72" s="80">
        <f t="shared" si="7"/>
        <v>4</v>
      </c>
    </row>
    <row r="73" spans="1:8" ht="11.25" customHeight="1" x14ac:dyDescent="0.2">
      <c r="A73" s="38">
        <v>69</v>
      </c>
      <c r="B73" s="158" t="s">
        <v>175</v>
      </c>
      <c r="C73" s="81">
        <v>1346</v>
      </c>
      <c r="D73" s="84">
        <f t="shared" si="4"/>
        <v>24</v>
      </c>
      <c r="E73" s="176">
        <v>7388</v>
      </c>
      <c r="F73" s="80">
        <f t="shared" si="5"/>
        <v>13</v>
      </c>
      <c r="G73" s="85">
        <f t="shared" si="6"/>
        <v>4367</v>
      </c>
      <c r="H73" s="80">
        <f t="shared" si="7"/>
        <v>12</v>
      </c>
    </row>
    <row r="74" spans="1:8" ht="11.25" customHeight="1" x14ac:dyDescent="0.2">
      <c r="A74" s="53">
        <v>70</v>
      </c>
      <c r="B74" s="177" t="s">
        <v>177</v>
      </c>
      <c r="C74" s="178">
        <v>920</v>
      </c>
      <c r="D74" s="96">
        <f t="shared" si="4"/>
        <v>54</v>
      </c>
      <c r="E74" s="179">
        <v>4275</v>
      </c>
      <c r="F74" s="92">
        <f t="shared" si="5"/>
        <v>45</v>
      </c>
      <c r="G74" s="97">
        <f t="shared" si="6"/>
        <v>2597.5</v>
      </c>
      <c r="H74" s="92">
        <f t="shared" si="7"/>
        <v>46</v>
      </c>
    </row>
    <row r="75" spans="1:8" ht="11.25" customHeight="1" x14ac:dyDescent="0.2">
      <c r="A75" s="33">
        <v>71</v>
      </c>
      <c r="B75" s="174" t="s">
        <v>179</v>
      </c>
      <c r="C75" s="73">
        <v>1260</v>
      </c>
      <c r="D75" s="76">
        <f t="shared" si="4"/>
        <v>30</v>
      </c>
      <c r="E75" s="175">
        <v>6188</v>
      </c>
      <c r="F75" s="72">
        <f t="shared" si="5"/>
        <v>22</v>
      </c>
      <c r="G75" s="77">
        <f t="shared" si="6"/>
        <v>3724</v>
      </c>
      <c r="H75" s="72">
        <f t="shared" si="7"/>
        <v>20</v>
      </c>
    </row>
    <row r="76" spans="1:8" ht="11.25" customHeight="1" x14ac:dyDescent="0.2">
      <c r="A76" s="38">
        <v>72</v>
      </c>
      <c r="B76" s="155" t="s">
        <v>180</v>
      </c>
      <c r="C76" s="81">
        <v>846</v>
      </c>
      <c r="D76" s="84">
        <f t="shared" si="4"/>
        <v>58</v>
      </c>
      <c r="E76" s="176">
        <v>4800</v>
      </c>
      <c r="F76" s="80">
        <f t="shared" si="5"/>
        <v>34</v>
      </c>
      <c r="G76" s="85">
        <f t="shared" si="6"/>
        <v>2823</v>
      </c>
      <c r="H76" s="80">
        <f t="shared" si="7"/>
        <v>39</v>
      </c>
    </row>
    <row r="77" spans="1:8" ht="11.25" customHeight="1" x14ac:dyDescent="0.2">
      <c r="A77" s="38">
        <v>73</v>
      </c>
      <c r="B77" s="155" t="s">
        <v>181</v>
      </c>
      <c r="C77" s="81">
        <v>1404</v>
      </c>
      <c r="D77" s="84">
        <f t="shared" si="4"/>
        <v>22</v>
      </c>
      <c r="E77" s="176">
        <v>3630</v>
      </c>
      <c r="F77" s="80">
        <f t="shared" si="5"/>
        <v>56</v>
      </c>
      <c r="G77" s="85">
        <f t="shared" si="6"/>
        <v>2517</v>
      </c>
      <c r="H77" s="80">
        <f t="shared" si="7"/>
        <v>50</v>
      </c>
    </row>
    <row r="78" spans="1:8" ht="11.25" customHeight="1" x14ac:dyDescent="0.2">
      <c r="A78" s="38">
        <v>74</v>
      </c>
      <c r="B78" s="156" t="s">
        <v>182</v>
      </c>
      <c r="C78" s="81">
        <v>1316</v>
      </c>
      <c r="D78" s="84">
        <f t="shared" si="4"/>
        <v>25</v>
      </c>
      <c r="E78" s="176">
        <v>12263</v>
      </c>
      <c r="F78" s="80">
        <f t="shared" si="5"/>
        <v>1</v>
      </c>
      <c r="G78" s="85">
        <f t="shared" si="6"/>
        <v>6789.5</v>
      </c>
      <c r="H78" s="80">
        <f t="shared" si="7"/>
        <v>1</v>
      </c>
    </row>
    <row r="79" spans="1:8" ht="11.25" customHeight="1" x14ac:dyDescent="0.2">
      <c r="A79" s="53">
        <v>75</v>
      </c>
      <c r="B79" s="180" t="s">
        <v>183</v>
      </c>
      <c r="C79" s="178">
        <v>1466</v>
      </c>
      <c r="D79" s="96">
        <f t="shared" si="4"/>
        <v>21</v>
      </c>
      <c r="E79" s="179">
        <v>7050</v>
      </c>
      <c r="F79" s="92">
        <f t="shared" si="5"/>
        <v>15</v>
      </c>
      <c r="G79" s="97">
        <f t="shared" si="6"/>
        <v>4258</v>
      </c>
      <c r="H79" s="92">
        <f t="shared" si="7"/>
        <v>13</v>
      </c>
    </row>
    <row r="80" spans="1:8" x14ac:dyDescent="0.2">
      <c r="A80" s="99"/>
      <c r="B80" s="100" t="s">
        <v>352</v>
      </c>
      <c r="C80" s="191">
        <f>(AVERAGE(C5:C79))</f>
        <v>1168.9866666666667</v>
      </c>
      <c r="D80" s="102"/>
      <c r="E80" s="191">
        <f>(AVERAGE(E5:E79))</f>
        <v>5173.3783783783783</v>
      </c>
      <c r="F80" s="102"/>
      <c r="G80" s="191">
        <f>(AVERAGE(G5:G79))</f>
        <v>3145.0133333333333</v>
      </c>
      <c r="H80" s="190"/>
    </row>
    <row r="81" spans="3:6" x14ac:dyDescent="0.2">
      <c r="C81" s="105"/>
      <c r="D81" s="84"/>
      <c r="E81" s="105"/>
      <c r="F81" s="84"/>
    </row>
    <row r="82" spans="3:6" x14ac:dyDescent="0.2">
      <c r="C82" s="105"/>
      <c r="D82" s="84"/>
      <c r="E82" s="105"/>
      <c r="F82" s="84"/>
    </row>
    <row r="83" spans="3:6" x14ac:dyDescent="0.2">
      <c r="C83" s="105"/>
      <c r="D83" s="84"/>
      <c r="E83" s="105"/>
      <c r="F83" s="84"/>
    </row>
    <row r="84" spans="3:6" x14ac:dyDescent="0.2">
      <c r="C84" s="105"/>
      <c r="D84" s="84"/>
      <c r="E84" s="105"/>
      <c r="F84" s="84"/>
    </row>
    <row r="85" spans="3:6" x14ac:dyDescent="0.2">
      <c r="C85" s="105"/>
      <c r="D85" s="84"/>
      <c r="E85" s="105"/>
      <c r="F85" s="84"/>
    </row>
    <row r="86" spans="3:6" x14ac:dyDescent="0.2">
      <c r="C86" s="105"/>
      <c r="D86" s="84"/>
      <c r="E86" s="105"/>
      <c r="F86" s="84"/>
    </row>
    <row r="87" spans="3:6" x14ac:dyDescent="0.2">
      <c r="C87" s="105"/>
      <c r="D87" s="84"/>
      <c r="E87" s="105"/>
      <c r="F87" s="84"/>
    </row>
    <row r="88" spans="3:6" x14ac:dyDescent="0.2">
      <c r="C88" s="105"/>
      <c r="D88" s="84"/>
      <c r="E88" s="105"/>
      <c r="F88" s="84"/>
    </row>
    <row r="89" spans="3:6" x14ac:dyDescent="0.2">
      <c r="C89" s="105"/>
      <c r="D89" s="84"/>
      <c r="E89" s="105"/>
      <c r="F89" s="84"/>
    </row>
    <row r="90" spans="3:6" x14ac:dyDescent="0.2">
      <c r="C90" s="105"/>
      <c r="D90" s="84"/>
      <c r="E90" s="105"/>
      <c r="F90" s="84"/>
    </row>
    <row r="91" spans="3:6" x14ac:dyDescent="0.2">
      <c r="C91" s="105"/>
      <c r="D91" s="84"/>
      <c r="E91" s="105"/>
      <c r="F91" s="84"/>
    </row>
    <row r="92" spans="3:6" x14ac:dyDescent="0.2">
      <c r="C92" s="105"/>
      <c r="D92" s="84"/>
      <c r="E92" s="105"/>
      <c r="F92" s="84"/>
    </row>
    <row r="93" spans="3:6" x14ac:dyDescent="0.2">
      <c r="C93" s="105"/>
      <c r="D93" s="84"/>
      <c r="E93" s="105"/>
      <c r="F93" s="84"/>
    </row>
    <row r="94" spans="3:6" x14ac:dyDescent="0.2">
      <c r="C94" s="105"/>
      <c r="D94" s="84"/>
      <c r="E94" s="105"/>
      <c r="F94" s="84"/>
    </row>
    <row r="95" spans="3:6" x14ac:dyDescent="0.2">
      <c r="C95" s="105"/>
      <c r="D95" s="84"/>
      <c r="E95" s="105"/>
      <c r="F95" s="84"/>
    </row>
    <row r="96" spans="3:6" x14ac:dyDescent="0.2">
      <c r="C96" s="105"/>
      <c r="D96" s="84"/>
      <c r="E96" s="105"/>
      <c r="F96" s="84"/>
    </row>
    <row r="97" spans="3:6" x14ac:dyDescent="0.2">
      <c r="C97" s="105"/>
      <c r="D97" s="84"/>
      <c r="E97" s="105"/>
      <c r="F97" s="84"/>
    </row>
    <row r="98" spans="3:6" x14ac:dyDescent="0.2">
      <c r="C98" s="105"/>
      <c r="D98" s="84"/>
      <c r="E98" s="105"/>
      <c r="F98" s="84"/>
    </row>
    <row r="99" spans="3:6" x14ac:dyDescent="0.2">
      <c r="C99" s="105"/>
      <c r="D99" s="84"/>
      <c r="E99" s="105"/>
      <c r="F99" s="84"/>
    </row>
    <row r="100" spans="3:6" x14ac:dyDescent="0.2">
      <c r="C100" s="105"/>
      <c r="D100" s="84"/>
      <c r="E100" s="105"/>
      <c r="F100" s="84"/>
    </row>
    <row r="101" spans="3:6" x14ac:dyDescent="0.2">
      <c r="C101" s="105"/>
      <c r="D101" s="84"/>
      <c r="E101" s="105"/>
      <c r="F101" s="84"/>
    </row>
    <row r="102" spans="3:6" x14ac:dyDescent="0.2">
      <c r="C102" s="105"/>
      <c r="D102" s="84"/>
      <c r="E102" s="105"/>
      <c r="F102" s="84"/>
    </row>
    <row r="103" spans="3:6" x14ac:dyDescent="0.2">
      <c r="C103" s="105"/>
      <c r="D103" s="84"/>
      <c r="E103" s="105"/>
      <c r="F103" s="84"/>
    </row>
    <row r="104" spans="3:6" x14ac:dyDescent="0.2">
      <c r="C104" s="105"/>
      <c r="D104" s="84"/>
      <c r="E104" s="105"/>
      <c r="F104" s="84"/>
    </row>
    <row r="105" spans="3:6" x14ac:dyDescent="0.2">
      <c r="C105" s="105"/>
      <c r="D105" s="84"/>
      <c r="E105" s="105"/>
      <c r="F105" s="84"/>
    </row>
    <row r="106" spans="3:6" x14ac:dyDescent="0.2">
      <c r="C106" s="105"/>
      <c r="D106" s="84"/>
      <c r="E106" s="105"/>
      <c r="F106" s="84"/>
    </row>
    <row r="107" spans="3:6" x14ac:dyDescent="0.2">
      <c r="C107" s="105"/>
      <c r="D107" s="84"/>
      <c r="E107" s="105"/>
      <c r="F107" s="84"/>
    </row>
    <row r="108" spans="3:6" x14ac:dyDescent="0.2">
      <c r="C108" s="105"/>
      <c r="D108" s="84"/>
      <c r="E108" s="105"/>
      <c r="F108" s="84"/>
    </row>
    <row r="109" spans="3:6" x14ac:dyDescent="0.2">
      <c r="C109" s="105"/>
      <c r="D109" s="84"/>
      <c r="E109" s="105"/>
      <c r="F109" s="84"/>
    </row>
    <row r="110" spans="3:6" x14ac:dyDescent="0.2">
      <c r="C110" s="105"/>
      <c r="D110" s="84"/>
      <c r="E110" s="105"/>
      <c r="F110" s="84"/>
    </row>
    <row r="111" spans="3:6" x14ac:dyDescent="0.2">
      <c r="C111" s="105"/>
      <c r="D111" s="84"/>
      <c r="E111" s="105"/>
      <c r="F111" s="84"/>
    </row>
    <row r="112" spans="3:6" x14ac:dyDescent="0.2">
      <c r="C112" s="105"/>
      <c r="D112" s="84"/>
      <c r="E112" s="105"/>
      <c r="F112" s="84"/>
    </row>
    <row r="113" spans="3:6" x14ac:dyDescent="0.2">
      <c r="C113" s="105"/>
      <c r="D113" s="84"/>
      <c r="E113" s="105"/>
      <c r="F113" s="84"/>
    </row>
    <row r="114" spans="3:6" x14ac:dyDescent="0.2">
      <c r="C114" s="105"/>
      <c r="D114" s="84"/>
      <c r="E114" s="105"/>
      <c r="F114" s="84"/>
    </row>
    <row r="115" spans="3:6" x14ac:dyDescent="0.2">
      <c r="C115" s="105"/>
      <c r="D115" s="84"/>
      <c r="E115" s="105"/>
      <c r="F115" s="84"/>
    </row>
  </sheetData>
  <conditionalFormatting sqref="A23 A33 A43 A53 A63 A73">
    <cfRule type="cellIs" dxfId="19" priority="1" stopIfTrue="1" operator="greaterThan">
      <formula>991194</formula>
    </cfRule>
  </conditionalFormatting>
  <conditionalFormatting sqref="A13">
    <cfRule type="cellIs" dxfId="18" priority="2" stopIfTrue="1" operator="greaterThan">
      <formula>991194</formula>
    </cfRule>
  </conditionalFormatting>
  <pageMargins left="0.7" right="0.7" top="0.75" bottom="0.75" header="0.3" footer="0.3"/>
  <pageSetup paperSize="9" orientation="portrait" verticalDpi="0" r:id="rId1"/>
  <ignoredErrors>
    <ignoredError sqref="G5:G79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1.25" customHeight="1" x14ac:dyDescent="0.2"/>
  <cols>
    <col min="1" max="1" width="9.140625" style="23"/>
    <col min="2" max="2" width="37.85546875" style="23" customWidth="1"/>
    <col min="3" max="7" width="9.140625" style="23"/>
    <col min="8" max="8" width="9.140625" style="182"/>
    <col min="9" max="12" width="9.140625" style="23"/>
    <col min="13" max="13" width="9.140625" style="181"/>
    <col min="14" max="16" width="9.140625" style="23"/>
    <col min="17" max="17" width="9.140625" style="181"/>
    <col min="18" max="21" width="9.140625" style="23"/>
    <col min="22" max="23" width="9.140625" style="182"/>
    <col min="24" max="30" width="9.140625" style="23"/>
    <col min="31" max="31" width="9.7109375" style="23" customWidth="1"/>
    <col min="32" max="32" width="9" style="23" customWidth="1"/>
    <col min="33" max="16384" width="9.140625" style="23"/>
  </cols>
  <sheetData>
    <row r="1" spans="1:34" ht="11.25" customHeight="1" x14ac:dyDescent="0.2">
      <c r="A1" s="115" t="s">
        <v>193</v>
      </c>
      <c r="C1" s="115" t="s">
        <v>200</v>
      </c>
      <c r="H1" s="26"/>
      <c r="I1" s="26"/>
      <c r="L1" s="26"/>
      <c r="N1" s="115" t="s">
        <v>229</v>
      </c>
      <c r="P1" s="26"/>
      <c r="Q1" s="26"/>
      <c r="S1" s="181"/>
      <c r="T1" s="115" t="s">
        <v>247</v>
      </c>
      <c r="V1" s="23"/>
      <c r="W1" s="115" t="s">
        <v>367</v>
      </c>
      <c r="X1" s="182"/>
      <c r="Y1" s="182"/>
      <c r="Z1" s="115" t="s">
        <v>348</v>
      </c>
      <c r="AC1" s="115" t="s">
        <v>194</v>
      </c>
      <c r="AE1" s="26"/>
      <c r="AG1" s="115" t="s">
        <v>191</v>
      </c>
    </row>
    <row r="2" spans="1:34" ht="11.25" customHeight="1" x14ac:dyDescent="0.2">
      <c r="H2" s="192"/>
      <c r="I2" s="26"/>
      <c r="L2" s="26"/>
      <c r="P2" s="60"/>
      <c r="Q2" s="26"/>
      <c r="S2" s="181"/>
      <c r="V2" s="23"/>
      <c r="W2" s="23"/>
      <c r="X2" s="182"/>
      <c r="Y2" s="182"/>
      <c r="AE2" s="26"/>
    </row>
    <row r="3" spans="1:34" ht="11.25" customHeight="1" x14ac:dyDescent="0.2">
      <c r="D3" s="183">
        <v>1</v>
      </c>
      <c r="E3" s="183">
        <v>2</v>
      </c>
      <c r="F3" s="183">
        <v>2</v>
      </c>
      <c r="G3" s="183">
        <v>1</v>
      </c>
      <c r="H3" s="196"/>
      <c r="I3" s="196">
        <v>1</v>
      </c>
      <c r="J3" s="183">
        <v>1</v>
      </c>
      <c r="K3" s="196">
        <v>1</v>
      </c>
      <c r="L3" s="196">
        <v>1</v>
      </c>
      <c r="M3" s="184"/>
      <c r="O3" s="183">
        <v>1</v>
      </c>
      <c r="P3" s="205">
        <v>1</v>
      </c>
      <c r="Q3" s="205">
        <v>1</v>
      </c>
      <c r="R3" s="183">
        <v>1</v>
      </c>
      <c r="S3" s="184"/>
      <c r="U3" s="183">
        <v>1</v>
      </c>
      <c r="V3" s="183"/>
      <c r="W3" s="115" t="s">
        <v>268</v>
      </c>
      <c r="X3" s="182"/>
      <c r="Y3" s="182"/>
      <c r="AE3" s="202"/>
    </row>
    <row r="4" spans="1:34" ht="11.25" customHeight="1" x14ac:dyDescent="0.2">
      <c r="A4" s="116" t="s">
        <v>2</v>
      </c>
      <c r="B4" s="117" t="s">
        <v>3</v>
      </c>
      <c r="C4" s="118" t="s">
        <v>2</v>
      </c>
      <c r="D4" s="119" t="s">
        <v>292</v>
      </c>
      <c r="E4" s="119" t="s">
        <v>264</v>
      </c>
      <c r="F4" s="119" t="s">
        <v>198</v>
      </c>
      <c r="G4" s="120" t="s">
        <v>273</v>
      </c>
      <c r="H4" s="197" t="s">
        <v>392</v>
      </c>
      <c r="I4" s="119" t="s">
        <v>393</v>
      </c>
      <c r="J4" s="119" t="s">
        <v>250</v>
      </c>
      <c r="K4" s="119" t="s">
        <v>202</v>
      </c>
      <c r="L4" s="119" t="s">
        <v>394</v>
      </c>
      <c r="M4" s="121"/>
      <c r="N4" s="118" t="s">
        <v>2</v>
      </c>
      <c r="O4" s="120" t="s">
        <v>273</v>
      </c>
      <c r="P4" s="198" t="s">
        <v>392</v>
      </c>
      <c r="Q4" s="198" t="s">
        <v>395</v>
      </c>
      <c r="R4" s="119" t="s">
        <v>202</v>
      </c>
      <c r="S4" s="121"/>
      <c r="T4" s="118" t="s">
        <v>2</v>
      </c>
      <c r="U4" s="119" t="s">
        <v>202</v>
      </c>
      <c r="V4" s="121"/>
      <c r="W4" s="118" t="s">
        <v>2</v>
      </c>
      <c r="X4" s="118" t="s">
        <v>269</v>
      </c>
      <c r="Y4" s="193"/>
      <c r="Z4" s="118" t="s">
        <v>2</v>
      </c>
      <c r="AA4" s="120" t="s">
        <v>273</v>
      </c>
      <c r="AC4" s="118" t="s">
        <v>2</v>
      </c>
      <c r="AD4" s="119" t="s">
        <v>252</v>
      </c>
      <c r="AE4" s="198" t="s">
        <v>396</v>
      </c>
      <c r="AG4" s="118" t="s">
        <v>2</v>
      </c>
      <c r="AH4" s="119" t="s">
        <v>252</v>
      </c>
    </row>
    <row r="5" spans="1:34" ht="11.25" customHeight="1" x14ac:dyDescent="0.2">
      <c r="A5" s="33">
        <v>1</v>
      </c>
      <c r="B5" s="70" t="s">
        <v>11</v>
      </c>
      <c r="C5" s="122">
        <v>1</v>
      </c>
      <c r="D5" s="123">
        <v>0</v>
      </c>
      <c r="E5" s="71">
        <v>1</v>
      </c>
      <c r="F5" s="1">
        <v>2</v>
      </c>
      <c r="G5" s="124">
        <v>0</v>
      </c>
      <c r="H5" s="127">
        <v>0</v>
      </c>
      <c r="I5" s="33">
        <v>0</v>
      </c>
      <c r="J5" s="75">
        <v>0</v>
      </c>
      <c r="K5" s="123" t="s">
        <v>204</v>
      </c>
      <c r="L5" s="33" t="s">
        <v>237</v>
      </c>
      <c r="M5" s="125"/>
      <c r="N5" s="33">
        <v>1</v>
      </c>
      <c r="O5" s="124">
        <v>0</v>
      </c>
      <c r="P5" s="127">
        <v>20</v>
      </c>
      <c r="Q5" s="33"/>
      <c r="R5" s="123" t="s">
        <v>230</v>
      </c>
      <c r="S5" s="126"/>
      <c r="T5" s="33">
        <v>1</v>
      </c>
      <c r="U5" s="123"/>
      <c r="V5" s="125"/>
      <c r="W5" s="122">
        <v>1</v>
      </c>
      <c r="X5" s="127"/>
      <c r="Y5" s="105"/>
      <c r="Z5" s="122">
        <v>1</v>
      </c>
      <c r="AA5" s="124">
        <v>60</v>
      </c>
      <c r="AC5" s="122">
        <v>1</v>
      </c>
      <c r="AD5" s="1">
        <v>0</v>
      </c>
      <c r="AE5" s="33" t="s">
        <v>354</v>
      </c>
      <c r="AG5" s="122">
        <v>1</v>
      </c>
      <c r="AH5" s="1"/>
    </row>
    <row r="6" spans="1:34" ht="11.25" customHeight="1" x14ac:dyDescent="0.2">
      <c r="A6" s="38">
        <v>2</v>
      </c>
      <c r="B6" s="78" t="s">
        <v>15</v>
      </c>
      <c r="C6" s="128">
        <v>2</v>
      </c>
      <c r="D6" s="129" t="s">
        <v>205</v>
      </c>
      <c r="E6" s="79">
        <v>3</v>
      </c>
      <c r="F6" s="2">
        <v>3</v>
      </c>
      <c r="G6" s="130">
        <v>0</v>
      </c>
      <c r="H6" s="131">
        <v>0</v>
      </c>
      <c r="I6" s="38" t="s">
        <v>235</v>
      </c>
      <c r="J6" s="83" t="s">
        <v>258</v>
      </c>
      <c r="K6" s="129" t="s">
        <v>205</v>
      </c>
      <c r="L6" s="38" t="s">
        <v>355</v>
      </c>
      <c r="M6" s="125"/>
      <c r="N6" s="38">
        <v>2</v>
      </c>
      <c r="O6" s="130">
        <v>0</v>
      </c>
      <c r="P6" s="131">
        <v>30</v>
      </c>
      <c r="Q6" s="38"/>
      <c r="R6" s="129" t="s">
        <v>231</v>
      </c>
      <c r="S6" s="126"/>
      <c r="T6" s="38">
        <v>2</v>
      </c>
      <c r="U6" s="129"/>
      <c r="V6" s="125"/>
      <c r="W6" s="128">
        <v>2</v>
      </c>
      <c r="X6" s="131"/>
      <c r="Y6" s="105"/>
      <c r="Z6" s="128">
        <v>2</v>
      </c>
      <c r="AA6" s="130">
        <v>0</v>
      </c>
      <c r="AC6" s="128">
        <v>2</v>
      </c>
      <c r="AD6" s="2">
        <v>0</v>
      </c>
      <c r="AE6" s="38" t="s">
        <v>354</v>
      </c>
      <c r="AG6" s="128">
        <v>2</v>
      </c>
      <c r="AH6" s="2"/>
    </row>
    <row r="7" spans="1:34" ht="11.25" customHeight="1" x14ac:dyDescent="0.2">
      <c r="A7" s="38">
        <v>3</v>
      </c>
      <c r="B7" s="78" t="s">
        <v>16</v>
      </c>
      <c r="C7" s="128">
        <v>3</v>
      </c>
      <c r="D7" s="129" t="s">
        <v>230</v>
      </c>
      <c r="E7" s="79">
        <v>6</v>
      </c>
      <c r="F7" s="2">
        <v>5</v>
      </c>
      <c r="G7" s="130">
        <v>0</v>
      </c>
      <c r="H7" s="38"/>
      <c r="I7" s="38"/>
      <c r="J7" s="83" t="s">
        <v>234</v>
      </c>
      <c r="K7" s="129" t="s">
        <v>206</v>
      </c>
      <c r="L7" s="38"/>
      <c r="M7" s="125"/>
      <c r="N7" s="38">
        <v>3</v>
      </c>
      <c r="O7" s="130">
        <v>0</v>
      </c>
      <c r="P7" s="36"/>
      <c r="Q7" s="38"/>
      <c r="R7" s="129" t="s">
        <v>232</v>
      </c>
      <c r="S7" s="126"/>
      <c r="T7" s="38">
        <v>3</v>
      </c>
      <c r="U7" s="129"/>
      <c r="V7" s="125"/>
      <c r="W7" s="128">
        <v>3</v>
      </c>
      <c r="X7" s="131"/>
      <c r="Y7" s="105"/>
      <c r="Z7" s="128">
        <v>3</v>
      </c>
      <c r="AA7" s="130">
        <v>0</v>
      </c>
      <c r="AC7" s="128">
        <v>3</v>
      </c>
      <c r="AD7" s="2">
        <v>0</v>
      </c>
      <c r="AE7" s="38"/>
      <c r="AG7" s="128">
        <v>3</v>
      </c>
      <c r="AH7" s="2"/>
    </row>
    <row r="8" spans="1:34" ht="11.25" customHeight="1" x14ac:dyDescent="0.2">
      <c r="A8" s="38">
        <v>4</v>
      </c>
      <c r="B8" s="86" t="s">
        <v>19</v>
      </c>
      <c r="C8" s="128">
        <v>4</v>
      </c>
      <c r="D8" s="129" t="s">
        <v>260</v>
      </c>
      <c r="E8" s="79">
        <v>2</v>
      </c>
      <c r="F8" s="2">
        <v>2</v>
      </c>
      <c r="G8" s="130">
        <v>0</v>
      </c>
      <c r="H8" s="131">
        <v>0</v>
      </c>
      <c r="I8" s="38">
        <v>0</v>
      </c>
      <c r="J8" s="83">
        <v>0</v>
      </c>
      <c r="K8" s="129" t="s">
        <v>207</v>
      </c>
      <c r="L8" s="38" t="s">
        <v>237</v>
      </c>
      <c r="M8" s="125"/>
      <c r="N8" s="38">
        <v>4</v>
      </c>
      <c r="O8" s="130">
        <v>0</v>
      </c>
      <c r="P8" s="131">
        <v>40</v>
      </c>
      <c r="Q8" s="203">
        <v>0</v>
      </c>
      <c r="R8" s="129" t="s">
        <v>233</v>
      </c>
      <c r="S8" s="126"/>
      <c r="T8" s="38">
        <v>4</v>
      </c>
      <c r="U8" s="129"/>
      <c r="V8" s="125"/>
      <c r="W8" s="128">
        <v>4</v>
      </c>
      <c r="X8" s="132" t="s">
        <v>265</v>
      </c>
      <c r="Y8" s="194"/>
      <c r="Z8" s="128">
        <v>4</v>
      </c>
      <c r="AA8" s="130">
        <v>0</v>
      </c>
      <c r="AC8" s="128">
        <v>4</v>
      </c>
      <c r="AD8" s="2">
        <v>0</v>
      </c>
      <c r="AE8" s="203" t="s">
        <v>354</v>
      </c>
      <c r="AG8" s="128">
        <v>4</v>
      </c>
      <c r="AH8" s="2"/>
    </row>
    <row r="9" spans="1:34" ht="11.25" customHeight="1" x14ac:dyDescent="0.2">
      <c r="A9" s="38">
        <v>5</v>
      </c>
      <c r="B9" s="88" t="s">
        <v>22</v>
      </c>
      <c r="C9" s="128">
        <v>5</v>
      </c>
      <c r="D9" s="129" t="s">
        <v>237</v>
      </c>
      <c r="E9" s="79">
        <v>7</v>
      </c>
      <c r="F9" s="2">
        <v>9</v>
      </c>
      <c r="G9" s="130">
        <v>0</v>
      </c>
      <c r="H9" s="131">
        <v>0</v>
      </c>
      <c r="I9" s="38" t="s">
        <v>357</v>
      </c>
      <c r="J9" s="83" t="s">
        <v>259</v>
      </c>
      <c r="K9" s="129" t="s">
        <v>208</v>
      </c>
      <c r="L9" s="38" t="s">
        <v>237</v>
      </c>
      <c r="M9" s="125"/>
      <c r="N9" s="38">
        <v>5</v>
      </c>
      <c r="O9" s="130">
        <v>0</v>
      </c>
      <c r="P9" s="131">
        <v>1</v>
      </c>
      <c r="Q9" s="203">
        <v>0</v>
      </c>
      <c r="R9" s="129" t="s">
        <v>227</v>
      </c>
      <c r="S9" s="126"/>
      <c r="T9" s="38">
        <v>5</v>
      </c>
      <c r="U9" s="133"/>
      <c r="V9" s="134"/>
      <c r="W9" s="128">
        <v>5</v>
      </c>
      <c r="X9" s="132" t="s">
        <v>265</v>
      </c>
      <c r="Y9" s="194"/>
      <c r="Z9" s="128">
        <v>5</v>
      </c>
      <c r="AA9" s="130">
        <v>0</v>
      </c>
      <c r="AC9" s="128">
        <v>5</v>
      </c>
      <c r="AD9" s="2">
        <v>0</v>
      </c>
      <c r="AE9" s="203" t="s">
        <v>354</v>
      </c>
      <c r="AG9" s="128">
        <v>5</v>
      </c>
      <c r="AH9" s="2"/>
    </row>
    <row r="10" spans="1:34" ht="11.25" customHeight="1" x14ac:dyDescent="0.2">
      <c r="A10" s="38">
        <v>6</v>
      </c>
      <c r="B10" s="89" t="s">
        <v>25</v>
      </c>
      <c r="C10" s="128">
        <v>6</v>
      </c>
      <c r="D10" s="129" t="s">
        <v>227</v>
      </c>
      <c r="E10" s="79">
        <v>2</v>
      </c>
      <c r="F10" s="2">
        <v>6</v>
      </c>
      <c r="G10" s="130">
        <v>0</v>
      </c>
      <c r="H10" s="131">
        <v>0</v>
      </c>
      <c r="I10" s="38" t="s">
        <v>355</v>
      </c>
      <c r="J10" s="83" t="s">
        <v>235</v>
      </c>
      <c r="K10" s="129" t="s">
        <v>205</v>
      </c>
      <c r="L10" s="38" t="s">
        <v>222</v>
      </c>
      <c r="M10" s="125"/>
      <c r="N10" s="38">
        <v>6</v>
      </c>
      <c r="O10" s="130">
        <v>0</v>
      </c>
      <c r="P10" s="131">
        <v>70</v>
      </c>
      <c r="Q10" s="203" t="s">
        <v>234</v>
      </c>
      <c r="R10" s="129" t="s">
        <v>230</v>
      </c>
      <c r="S10" s="126"/>
      <c r="T10" s="38">
        <v>6</v>
      </c>
      <c r="U10" s="129"/>
      <c r="V10" s="125"/>
      <c r="W10" s="128">
        <v>6</v>
      </c>
      <c r="X10" s="132"/>
      <c r="Y10" s="194"/>
      <c r="Z10" s="128">
        <v>6</v>
      </c>
      <c r="AA10" s="130">
        <v>0</v>
      </c>
      <c r="AC10" s="128">
        <v>6</v>
      </c>
      <c r="AD10" s="2">
        <v>0</v>
      </c>
      <c r="AE10" s="203" t="s">
        <v>354</v>
      </c>
      <c r="AG10" s="128">
        <v>6</v>
      </c>
      <c r="AH10" s="2"/>
    </row>
    <row r="11" spans="1:34" ht="11.25" customHeight="1" x14ac:dyDescent="0.2">
      <c r="A11" s="38">
        <v>7</v>
      </c>
      <c r="B11" s="89" t="s">
        <v>27</v>
      </c>
      <c r="C11" s="128">
        <v>7</v>
      </c>
      <c r="D11" s="129" t="s">
        <v>260</v>
      </c>
      <c r="E11" s="79">
        <v>7</v>
      </c>
      <c r="F11" s="2">
        <v>7</v>
      </c>
      <c r="G11" s="130">
        <v>0</v>
      </c>
      <c r="H11" s="131">
        <v>30</v>
      </c>
      <c r="I11" s="38" t="s">
        <v>355</v>
      </c>
      <c r="J11" s="83" t="s">
        <v>260</v>
      </c>
      <c r="K11" s="129" t="s">
        <v>209</v>
      </c>
      <c r="L11" s="38" t="s">
        <v>237</v>
      </c>
      <c r="M11" s="125"/>
      <c r="N11" s="38">
        <v>7</v>
      </c>
      <c r="O11" s="130">
        <v>0</v>
      </c>
      <c r="P11" s="131">
        <v>70</v>
      </c>
      <c r="Q11" s="203" t="s">
        <v>260</v>
      </c>
      <c r="R11" s="129" t="s">
        <v>231</v>
      </c>
      <c r="S11" s="126"/>
      <c r="T11" s="38">
        <v>7</v>
      </c>
      <c r="U11" s="129"/>
      <c r="V11" s="125"/>
      <c r="W11" s="128">
        <v>7</v>
      </c>
      <c r="X11" s="132"/>
      <c r="Y11" s="194"/>
      <c r="Z11" s="128">
        <v>7</v>
      </c>
      <c r="AA11" s="130">
        <v>0</v>
      </c>
      <c r="AC11" s="128">
        <v>7</v>
      </c>
      <c r="AD11" s="2">
        <v>0</v>
      </c>
      <c r="AE11" s="203" t="s">
        <v>354</v>
      </c>
      <c r="AG11" s="128">
        <v>7</v>
      </c>
      <c r="AH11" s="2"/>
    </row>
    <row r="12" spans="1:34" ht="11.25" customHeight="1" x14ac:dyDescent="0.2">
      <c r="A12" s="38">
        <v>8</v>
      </c>
      <c r="B12" s="89" t="s">
        <v>30</v>
      </c>
      <c r="C12" s="128">
        <v>8</v>
      </c>
      <c r="D12" s="129" t="s">
        <v>260</v>
      </c>
      <c r="E12" s="79">
        <v>8</v>
      </c>
      <c r="F12" s="2">
        <v>8</v>
      </c>
      <c r="G12" s="130">
        <v>0</v>
      </c>
      <c r="H12" s="131">
        <v>40</v>
      </c>
      <c r="I12" s="38" t="s">
        <v>357</v>
      </c>
      <c r="J12" s="83" t="s">
        <v>234</v>
      </c>
      <c r="K12" s="129" t="s">
        <v>210</v>
      </c>
      <c r="L12" s="38" t="s">
        <v>222</v>
      </c>
      <c r="M12" s="125"/>
      <c r="N12" s="38">
        <v>8</v>
      </c>
      <c r="O12" s="130">
        <v>0</v>
      </c>
      <c r="P12" s="131">
        <v>30</v>
      </c>
      <c r="Q12" s="203">
        <v>0</v>
      </c>
      <c r="R12" s="129" t="s">
        <v>211</v>
      </c>
      <c r="S12" s="126"/>
      <c r="T12" s="38">
        <v>8</v>
      </c>
      <c r="U12" s="129"/>
      <c r="V12" s="125"/>
      <c r="W12" s="128">
        <v>8</v>
      </c>
      <c r="X12" s="132" t="s">
        <v>266</v>
      </c>
      <c r="Y12" s="194"/>
      <c r="Z12" s="128">
        <v>8</v>
      </c>
      <c r="AA12" s="130">
        <v>0</v>
      </c>
      <c r="AC12" s="128">
        <v>8</v>
      </c>
      <c r="AD12" s="2">
        <v>0</v>
      </c>
      <c r="AE12" s="203" t="s">
        <v>354</v>
      </c>
      <c r="AG12" s="128">
        <v>8</v>
      </c>
      <c r="AH12" s="2"/>
    </row>
    <row r="13" spans="1:34" ht="11.25" customHeight="1" x14ac:dyDescent="0.2">
      <c r="A13" s="38">
        <v>9</v>
      </c>
      <c r="B13" s="89" t="s">
        <v>33</v>
      </c>
      <c r="C13" s="128">
        <v>9</v>
      </c>
      <c r="D13" s="129" t="s">
        <v>295</v>
      </c>
      <c r="E13" s="79">
        <v>4</v>
      </c>
      <c r="F13" s="2">
        <v>3</v>
      </c>
      <c r="G13" s="130">
        <v>0</v>
      </c>
      <c r="H13" s="131">
        <v>0</v>
      </c>
      <c r="I13" s="38">
        <v>0</v>
      </c>
      <c r="J13" s="83" t="s">
        <v>260</v>
      </c>
      <c r="K13" s="129" t="s">
        <v>205</v>
      </c>
      <c r="L13" s="38" t="s">
        <v>222</v>
      </c>
      <c r="M13" s="125"/>
      <c r="N13" s="38">
        <v>9</v>
      </c>
      <c r="O13" s="135" t="s">
        <v>232</v>
      </c>
      <c r="P13" s="131">
        <v>40</v>
      </c>
      <c r="Q13" s="203">
        <v>0</v>
      </c>
      <c r="R13" s="129" t="s">
        <v>227</v>
      </c>
      <c r="S13" s="136"/>
      <c r="T13" s="38">
        <v>9</v>
      </c>
      <c r="U13" s="129"/>
      <c r="V13" s="125"/>
      <c r="W13" s="128">
        <v>9</v>
      </c>
      <c r="X13" s="132"/>
      <c r="Y13" s="194"/>
      <c r="Z13" s="128">
        <v>9</v>
      </c>
      <c r="AA13" s="130">
        <v>0</v>
      </c>
      <c r="AC13" s="128">
        <v>9</v>
      </c>
      <c r="AD13" s="2">
        <v>0</v>
      </c>
      <c r="AE13" s="203" t="s">
        <v>354</v>
      </c>
      <c r="AG13" s="128">
        <v>9</v>
      </c>
      <c r="AH13" s="2"/>
    </row>
    <row r="14" spans="1:34" ht="11.25" customHeight="1" x14ac:dyDescent="0.2">
      <c r="A14" s="53">
        <v>10</v>
      </c>
      <c r="B14" s="90" t="s">
        <v>35</v>
      </c>
      <c r="C14" s="137">
        <v>10</v>
      </c>
      <c r="D14" s="138" t="s">
        <v>260</v>
      </c>
      <c r="E14" s="91">
        <v>3</v>
      </c>
      <c r="F14" s="3">
        <v>3</v>
      </c>
      <c r="G14" s="139">
        <v>0</v>
      </c>
      <c r="H14" s="154">
        <v>0</v>
      </c>
      <c r="I14" s="53" t="s">
        <v>222</v>
      </c>
      <c r="J14" s="95">
        <v>0</v>
      </c>
      <c r="K14" s="138" t="s">
        <v>211</v>
      </c>
      <c r="L14" s="53">
        <v>0</v>
      </c>
      <c r="M14" s="125"/>
      <c r="N14" s="53">
        <v>10</v>
      </c>
      <c r="O14" s="139">
        <v>0</v>
      </c>
      <c r="P14" s="154">
        <v>40</v>
      </c>
      <c r="Q14" s="204" t="s">
        <v>260</v>
      </c>
      <c r="R14" s="138" t="s">
        <v>231</v>
      </c>
      <c r="S14" s="126"/>
      <c r="T14" s="53">
        <v>10</v>
      </c>
      <c r="U14" s="138"/>
      <c r="V14" s="125"/>
      <c r="W14" s="137">
        <v>10</v>
      </c>
      <c r="X14" s="140" t="s">
        <v>266</v>
      </c>
      <c r="Y14" s="194"/>
      <c r="Z14" s="137">
        <v>10</v>
      </c>
      <c r="AA14" s="139">
        <v>0</v>
      </c>
      <c r="AC14" s="137">
        <v>10</v>
      </c>
      <c r="AD14" s="3">
        <v>0</v>
      </c>
      <c r="AE14" s="204" t="s">
        <v>354</v>
      </c>
      <c r="AG14" s="137">
        <v>10</v>
      </c>
      <c r="AH14" s="3"/>
    </row>
    <row r="15" spans="1:34" ht="11.25" customHeight="1" x14ac:dyDescent="0.2">
      <c r="A15" s="33">
        <v>11</v>
      </c>
      <c r="B15" s="70" t="s">
        <v>38</v>
      </c>
      <c r="C15" s="122">
        <v>11</v>
      </c>
      <c r="D15" s="123" t="s">
        <v>296</v>
      </c>
      <c r="E15" s="71">
        <v>2</v>
      </c>
      <c r="F15" s="1">
        <v>3</v>
      </c>
      <c r="G15" s="124">
        <v>0</v>
      </c>
      <c r="H15" s="127">
        <v>0</v>
      </c>
      <c r="I15" s="33">
        <v>0</v>
      </c>
      <c r="J15" s="75" t="s">
        <v>222</v>
      </c>
      <c r="K15" s="123" t="s">
        <v>205</v>
      </c>
      <c r="L15" s="33">
        <v>0</v>
      </c>
      <c r="M15" s="125"/>
      <c r="N15" s="33">
        <v>11</v>
      </c>
      <c r="O15" s="124">
        <v>0</v>
      </c>
      <c r="P15" s="127">
        <v>60</v>
      </c>
      <c r="Q15" s="33" t="s">
        <v>232</v>
      </c>
      <c r="R15" s="123" t="s">
        <v>234</v>
      </c>
      <c r="S15" s="126"/>
      <c r="T15" s="33">
        <v>11</v>
      </c>
      <c r="U15" s="123"/>
      <c r="V15" s="125"/>
      <c r="W15" s="122">
        <v>11</v>
      </c>
      <c r="X15" s="127">
        <v>0</v>
      </c>
      <c r="Y15" s="105"/>
      <c r="Z15" s="122">
        <v>11</v>
      </c>
      <c r="AA15" s="124">
        <v>60</v>
      </c>
      <c r="AC15" s="122">
        <v>11</v>
      </c>
      <c r="AD15" s="1">
        <v>0</v>
      </c>
      <c r="AE15" s="33" t="s">
        <v>354</v>
      </c>
      <c r="AG15" s="122">
        <v>11</v>
      </c>
      <c r="AH15" s="1"/>
    </row>
    <row r="16" spans="1:34" ht="11.25" customHeight="1" x14ac:dyDescent="0.2">
      <c r="A16" s="38">
        <v>12</v>
      </c>
      <c r="B16" s="78" t="s">
        <v>41</v>
      </c>
      <c r="C16" s="128">
        <v>12</v>
      </c>
      <c r="D16" s="129" t="s">
        <v>232</v>
      </c>
      <c r="E16" s="79">
        <v>8</v>
      </c>
      <c r="F16" s="2">
        <v>8</v>
      </c>
      <c r="G16" s="130" t="s">
        <v>244</v>
      </c>
      <c r="H16" s="131">
        <v>60</v>
      </c>
      <c r="I16" s="38">
        <v>0</v>
      </c>
      <c r="J16" s="83" t="s">
        <v>219</v>
      </c>
      <c r="K16" s="129" t="s">
        <v>205</v>
      </c>
      <c r="L16" s="38" t="s">
        <v>237</v>
      </c>
      <c r="M16" s="125"/>
      <c r="N16" s="38">
        <v>12</v>
      </c>
      <c r="O16" s="130">
        <v>0</v>
      </c>
      <c r="P16" s="131">
        <v>20</v>
      </c>
      <c r="Q16" s="38" t="s">
        <v>359</v>
      </c>
      <c r="R16" s="129" t="s">
        <v>232</v>
      </c>
      <c r="S16" s="126"/>
      <c r="T16" s="38">
        <v>12</v>
      </c>
      <c r="U16" s="129"/>
      <c r="V16" s="125"/>
      <c r="W16" s="128">
        <v>12</v>
      </c>
      <c r="X16" s="131" t="s">
        <v>266</v>
      </c>
      <c r="Y16" s="105"/>
      <c r="Z16" s="128">
        <v>12</v>
      </c>
      <c r="AA16" s="130">
        <v>60</v>
      </c>
      <c r="AC16" s="128">
        <v>12</v>
      </c>
      <c r="AD16" s="2">
        <v>0</v>
      </c>
      <c r="AE16" s="38" t="s">
        <v>354</v>
      </c>
      <c r="AG16" s="128">
        <v>12</v>
      </c>
      <c r="AH16" s="2" t="s">
        <v>192</v>
      </c>
    </row>
    <row r="17" spans="1:34" ht="11.25" customHeight="1" x14ac:dyDescent="0.2">
      <c r="A17" s="38">
        <v>13</v>
      </c>
      <c r="B17" s="78" t="s">
        <v>44</v>
      </c>
      <c r="C17" s="128">
        <v>13</v>
      </c>
      <c r="D17" s="129" t="s">
        <v>248</v>
      </c>
      <c r="E17" s="79">
        <v>1</v>
      </c>
      <c r="F17" s="2">
        <v>3</v>
      </c>
      <c r="G17" s="130">
        <v>0</v>
      </c>
      <c r="H17" s="38">
        <v>0</v>
      </c>
      <c r="I17" s="38">
        <v>0</v>
      </c>
      <c r="J17" s="83" t="s">
        <v>259</v>
      </c>
      <c r="K17" s="129" t="s">
        <v>204</v>
      </c>
      <c r="L17" s="38">
        <v>0</v>
      </c>
      <c r="M17" s="125"/>
      <c r="N17" s="38">
        <v>13</v>
      </c>
      <c r="O17" s="130">
        <v>0</v>
      </c>
      <c r="P17" s="38">
        <v>10</v>
      </c>
      <c r="Q17" s="38">
        <v>0</v>
      </c>
      <c r="R17" s="129" t="s">
        <v>205</v>
      </c>
      <c r="S17" s="126"/>
      <c r="T17" s="38">
        <v>13</v>
      </c>
      <c r="U17" s="129"/>
      <c r="V17" s="125"/>
      <c r="W17" s="128">
        <v>13</v>
      </c>
      <c r="X17" s="131"/>
      <c r="Y17" s="105"/>
      <c r="Z17" s="128">
        <v>13</v>
      </c>
      <c r="AA17" s="130">
        <v>60</v>
      </c>
      <c r="AC17" s="128">
        <v>13</v>
      </c>
      <c r="AD17" s="2">
        <v>0</v>
      </c>
      <c r="AE17" s="38" t="s">
        <v>354</v>
      </c>
      <c r="AG17" s="128">
        <v>13</v>
      </c>
      <c r="AH17" s="2"/>
    </row>
    <row r="18" spans="1:34" ht="11.25" customHeight="1" x14ac:dyDescent="0.2">
      <c r="A18" s="38">
        <v>14</v>
      </c>
      <c r="B18" s="86" t="s">
        <v>47</v>
      </c>
      <c r="C18" s="128">
        <v>14</v>
      </c>
      <c r="D18" s="129" t="s">
        <v>237</v>
      </c>
      <c r="E18" s="79">
        <v>1</v>
      </c>
      <c r="F18" s="2">
        <v>2</v>
      </c>
      <c r="G18" s="130">
        <v>0</v>
      </c>
      <c r="H18" s="131">
        <v>0</v>
      </c>
      <c r="I18" s="38" t="s">
        <v>244</v>
      </c>
      <c r="J18" s="83">
        <v>0</v>
      </c>
      <c r="K18" s="129" t="s">
        <v>212</v>
      </c>
      <c r="L18" s="38" t="s">
        <v>355</v>
      </c>
      <c r="M18" s="125"/>
      <c r="N18" s="38">
        <v>14</v>
      </c>
      <c r="O18" s="130">
        <v>0</v>
      </c>
      <c r="P18" s="131">
        <v>40</v>
      </c>
      <c r="Q18" s="203" t="s">
        <v>260</v>
      </c>
      <c r="R18" s="129" t="s">
        <v>235</v>
      </c>
      <c r="S18" s="126"/>
      <c r="T18" s="38">
        <v>14</v>
      </c>
      <c r="U18" s="129"/>
      <c r="V18" s="125"/>
      <c r="W18" s="128">
        <v>14</v>
      </c>
      <c r="X18" s="132" t="s">
        <v>265</v>
      </c>
      <c r="Y18" s="194"/>
      <c r="Z18" s="128">
        <v>14</v>
      </c>
      <c r="AA18" s="130">
        <v>0</v>
      </c>
      <c r="AC18" s="128">
        <v>14</v>
      </c>
      <c r="AD18" s="2">
        <v>0</v>
      </c>
      <c r="AE18" s="203" t="s">
        <v>360</v>
      </c>
      <c r="AG18" s="128">
        <v>14</v>
      </c>
      <c r="AH18" s="2"/>
    </row>
    <row r="19" spans="1:34" ht="11.25" customHeight="1" x14ac:dyDescent="0.2">
      <c r="A19" s="38">
        <v>15</v>
      </c>
      <c r="B19" s="88" t="s">
        <v>50</v>
      </c>
      <c r="C19" s="128">
        <v>15</v>
      </c>
      <c r="D19" s="129" t="s">
        <v>296</v>
      </c>
      <c r="E19" s="79">
        <v>1</v>
      </c>
      <c r="F19" s="2">
        <v>3</v>
      </c>
      <c r="G19" s="130">
        <v>0</v>
      </c>
      <c r="H19" s="131">
        <v>0</v>
      </c>
      <c r="I19" s="38">
        <v>0</v>
      </c>
      <c r="J19" s="83">
        <v>0</v>
      </c>
      <c r="K19" s="129" t="s">
        <v>204</v>
      </c>
      <c r="L19" s="38" t="s">
        <v>222</v>
      </c>
      <c r="M19" s="125"/>
      <c r="N19" s="38">
        <v>15</v>
      </c>
      <c r="O19" s="130">
        <v>0</v>
      </c>
      <c r="P19" s="131">
        <v>20</v>
      </c>
      <c r="Q19" s="203">
        <v>30</v>
      </c>
      <c r="R19" s="129" t="s">
        <v>205</v>
      </c>
      <c r="S19" s="126"/>
      <c r="T19" s="38">
        <v>15</v>
      </c>
      <c r="U19" s="129"/>
      <c r="V19" s="125"/>
      <c r="W19" s="128">
        <v>15</v>
      </c>
      <c r="X19" s="132" t="s">
        <v>266</v>
      </c>
      <c r="Y19" s="194"/>
      <c r="Z19" s="128">
        <v>15</v>
      </c>
      <c r="AA19" s="130">
        <v>60</v>
      </c>
      <c r="AC19" s="128">
        <v>15</v>
      </c>
      <c r="AD19" s="2">
        <v>0</v>
      </c>
      <c r="AE19" s="203" t="s">
        <v>354</v>
      </c>
      <c r="AG19" s="128">
        <v>15</v>
      </c>
      <c r="AH19" s="2"/>
    </row>
    <row r="20" spans="1:34" ht="11.25" customHeight="1" x14ac:dyDescent="0.2">
      <c r="A20" s="38">
        <v>16</v>
      </c>
      <c r="B20" s="89" t="s">
        <v>53</v>
      </c>
      <c r="C20" s="128">
        <v>16</v>
      </c>
      <c r="D20" s="129" t="s">
        <v>295</v>
      </c>
      <c r="E20" s="79">
        <v>7</v>
      </c>
      <c r="F20" s="2">
        <v>9</v>
      </c>
      <c r="G20" s="130">
        <v>0</v>
      </c>
      <c r="H20" s="131">
        <v>50</v>
      </c>
      <c r="I20" s="38" t="s">
        <v>355</v>
      </c>
      <c r="J20" s="83" t="s">
        <v>219</v>
      </c>
      <c r="K20" s="129" t="s">
        <v>213</v>
      </c>
      <c r="L20" s="38" t="s">
        <v>222</v>
      </c>
      <c r="M20" s="125"/>
      <c r="N20" s="38">
        <v>16</v>
      </c>
      <c r="O20" s="130">
        <v>0</v>
      </c>
      <c r="P20" s="131">
        <v>20</v>
      </c>
      <c r="Q20" s="203" t="s">
        <v>260</v>
      </c>
      <c r="R20" s="129" t="s">
        <v>231</v>
      </c>
      <c r="S20" s="126"/>
      <c r="T20" s="38">
        <v>16</v>
      </c>
      <c r="U20" s="129"/>
      <c r="V20" s="125"/>
      <c r="W20" s="128">
        <v>16</v>
      </c>
      <c r="X20" s="132" t="s">
        <v>266</v>
      </c>
      <c r="Y20" s="194"/>
      <c r="Z20" s="128">
        <v>16</v>
      </c>
      <c r="AA20" s="130">
        <v>0</v>
      </c>
      <c r="AC20" s="128">
        <v>16</v>
      </c>
      <c r="AD20" s="2">
        <v>0</v>
      </c>
      <c r="AE20" s="203" t="s">
        <v>354</v>
      </c>
      <c r="AG20" s="128">
        <v>16</v>
      </c>
      <c r="AH20" s="2"/>
    </row>
    <row r="21" spans="1:34" ht="11.25" customHeight="1" x14ac:dyDescent="0.2">
      <c r="A21" s="38">
        <v>17</v>
      </c>
      <c r="B21" s="89" t="s">
        <v>56</v>
      </c>
      <c r="C21" s="128">
        <v>17</v>
      </c>
      <c r="D21" s="129">
        <v>0</v>
      </c>
      <c r="E21" s="79">
        <v>1</v>
      </c>
      <c r="F21" s="2">
        <v>9</v>
      </c>
      <c r="G21" s="130" t="s">
        <v>211</v>
      </c>
      <c r="H21" s="131">
        <v>0</v>
      </c>
      <c r="I21" s="38" t="s">
        <v>357</v>
      </c>
      <c r="J21" s="83">
        <v>0</v>
      </c>
      <c r="K21" s="129" t="s">
        <v>204</v>
      </c>
      <c r="L21" s="38" t="s">
        <v>355</v>
      </c>
      <c r="M21" s="125"/>
      <c r="N21" s="38">
        <v>17</v>
      </c>
      <c r="O21" s="130">
        <v>0</v>
      </c>
      <c r="P21" s="131">
        <v>5</v>
      </c>
      <c r="Q21" s="203"/>
      <c r="R21" s="129" t="s">
        <v>236</v>
      </c>
      <c r="S21" s="126"/>
      <c r="T21" s="38">
        <v>17</v>
      </c>
      <c r="U21" s="129" t="s">
        <v>248</v>
      </c>
      <c r="V21" s="125"/>
      <c r="W21" s="128">
        <v>17</v>
      </c>
      <c r="X21" s="132"/>
      <c r="Y21" s="194"/>
      <c r="Z21" s="128">
        <v>17</v>
      </c>
      <c r="AA21" s="130">
        <v>0</v>
      </c>
      <c r="AC21" s="128">
        <v>17</v>
      </c>
      <c r="AD21" s="2">
        <v>0</v>
      </c>
      <c r="AE21" s="203" t="s">
        <v>354</v>
      </c>
      <c r="AG21" s="128">
        <v>17</v>
      </c>
      <c r="AH21" s="2"/>
    </row>
    <row r="22" spans="1:34" ht="11.25" customHeight="1" x14ac:dyDescent="0.2">
      <c r="A22" s="38">
        <v>18</v>
      </c>
      <c r="B22" s="89" t="s">
        <v>59</v>
      </c>
      <c r="C22" s="128">
        <v>18</v>
      </c>
      <c r="D22" s="129" t="s">
        <v>233</v>
      </c>
      <c r="E22" s="79">
        <v>3</v>
      </c>
      <c r="F22" s="2">
        <v>6</v>
      </c>
      <c r="G22" s="130" t="s">
        <v>237</v>
      </c>
      <c r="H22" s="131">
        <v>0</v>
      </c>
      <c r="I22" s="38" t="s">
        <v>355</v>
      </c>
      <c r="J22" s="83" t="s">
        <v>261</v>
      </c>
      <c r="K22" s="129" t="s">
        <v>204</v>
      </c>
      <c r="L22" s="38" t="s">
        <v>355</v>
      </c>
      <c r="M22" s="125"/>
      <c r="N22" s="38">
        <v>18</v>
      </c>
      <c r="O22" s="130" t="s">
        <v>206</v>
      </c>
      <c r="P22" s="131">
        <v>10</v>
      </c>
      <c r="Q22" s="203"/>
      <c r="R22" s="129" t="s">
        <v>235</v>
      </c>
      <c r="S22" s="126"/>
      <c r="T22" s="38">
        <v>18</v>
      </c>
      <c r="U22" s="129"/>
      <c r="V22" s="125"/>
      <c r="W22" s="128">
        <v>18</v>
      </c>
      <c r="X22" s="132"/>
      <c r="Y22" s="194"/>
      <c r="Z22" s="128">
        <v>18</v>
      </c>
      <c r="AA22" s="130">
        <v>0</v>
      </c>
      <c r="AC22" s="128">
        <v>18</v>
      </c>
      <c r="AD22" s="2">
        <v>0</v>
      </c>
      <c r="AE22" s="203" t="s">
        <v>354</v>
      </c>
      <c r="AG22" s="128">
        <v>18</v>
      </c>
      <c r="AH22" s="2"/>
    </row>
    <row r="23" spans="1:34" ht="11.25" customHeight="1" x14ac:dyDescent="0.2">
      <c r="A23" s="38">
        <v>19</v>
      </c>
      <c r="B23" s="89" t="s">
        <v>62</v>
      </c>
      <c r="C23" s="128">
        <v>19</v>
      </c>
      <c r="D23" s="129" t="s">
        <v>232</v>
      </c>
      <c r="E23" s="79">
        <v>8</v>
      </c>
      <c r="F23" s="2">
        <v>8</v>
      </c>
      <c r="G23" s="130" t="s">
        <v>277</v>
      </c>
      <c r="H23" s="131">
        <v>50</v>
      </c>
      <c r="I23" s="38" t="s">
        <v>357</v>
      </c>
      <c r="J23" s="83" t="s">
        <v>260</v>
      </c>
      <c r="K23" s="129" t="s">
        <v>204</v>
      </c>
      <c r="L23" s="38" t="s">
        <v>355</v>
      </c>
      <c r="M23" s="125"/>
      <c r="N23" s="38">
        <v>19</v>
      </c>
      <c r="O23" s="135">
        <v>0</v>
      </c>
      <c r="P23" s="131">
        <v>1</v>
      </c>
      <c r="Q23" s="203"/>
      <c r="R23" s="129" t="s">
        <v>231</v>
      </c>
      <c r="S23" s="136"/>
      <c r="T23" s="38">
        <v>19</v>
      </c>
      <c r="U23" s="129"/>
      <c r="V23" s="125"/>
      <c r="W23" s="128">
        <v>19</v>
      </c>
      <c r="X23" s="132"/>
      <c r="Y23" s="194"/>
      <c r="Z23" s="128">
        <v>19</v>
      </c>
      <c r="AA23" s="130">
        <v>0</v>
      </c>
      <c r="AC23" s="128">
        <v>19</v>
      </c>
      <c r="AD23" s="2">
        <v>0</v>
      </c>
      <c r="AE23" s="203" t="s">
        <v>354</v>
      </c>
      <c r="AG23" s="128">
        <v>19</v>
      </c>
      <c r="AH23" s="2"/>
    </row>
    <row r="24" spans="1:34" ht="11.25" customHeight="1" x14ac:dyDescent="0.2">
      <c r="A24" s="53">
        <v>20</v>
      </c>
      <c r="B24" s="90" t="s">
        <v>63</v>
      </c>
      <c r="C24" s="137">
        <v>20</v>
      </c>
      <c r="D24" s="138" t="s">
        <v>227</v>
      </c>
      <c r="E24" s="91">
        <v>6</v>
      </c>
      <c r="F24" s="3">
        <v>4</v>
      </c>
      <c r="G24" s="139">
        <v>0</v>
      </c>
      <c r="H24" s="154">
        <v>10</v>
      </c>
      <c r="I24" s="53">
        <v>0</v>
      </c>
      <c r="J24" s="95" t="s">
        <v>211</v>
      </c>
      <c r="K24" s="138" t="s">
        <v>204</v>
      </c>
      <c r="L24" s="53">
        <v>0</v>
      </c>
      <c r="M24" s="125"/>
      <c r="N24" s="53">
        <v>20</v>
      </c>
      <c r="O24" s="139">
        <v>0</v>
      </c>
      <c r="P24" s="154">
        <v>20</v>
      </c>
      <c r="Q24" s="204"/>
      <c r="R24" s="138" t="s">
        <v>231</v>
      </c>
      <c r="S24" s="126"/>
      <c r="T24" s="53">
        <v>20</v>
      </c>
      <c r="U24" s="138"/>
      <c r="V24" s="125"/>
      <c r="W24" s="137">
        <v>20</v>
      </c>
      <c r="X24" s="140"/>
      <c r="Y24" s="194"/>
      <c r="Z24" s="137">
        <v>20</v>
      </c>
      <c r="AA24" s="139">
        <v>0</v>
      </c>
      <c r="AC24" s="137">
        <v>20</v>
      </c>
      <c r="AD24" s="3">
        <v>0</v>
      </c>
      <c r="AE24" s="204" t="s">
        <v>354</v>
      </c>
      <c r="AG24" s="137">
        <v>20</v>
      </c>
      <c r="AH24" s="3"/>
    </row>
    <row r="25" spans="1:34" ht="11.25" customHeight="1" x14ac:dyDescent="0.2">
      <c r="A25" s="33">
        <v>21</v>
      </c>
      <c r="B25" s="70" t="s">
        <v>65</v>
      </c>
      <c r="C25" s="122">
        <v>21</v>
      </c>
      <c r="D25" s="123" t="s">
        <v>296</v>
      </c>
      <c r="E25" s="71">
        <v>6</v>
      </c>
      <c r="F25" s="1">
        <v>6</v>
      </c>
      <c r="G25" s="124">
        <v>0</v>
      </c>
      <c r="H25" s="127">
        <v>10</v>
      </c>
      <c r="I25" s="33">
        <v>0</v>
      </c>
      <c r="J25" s="75">
        <v>0</v>
      </c>
      <c r="K25" s="123" t="s">
        <v>204</v>
      </c>
      <c r="L25" s="33">
        <v>0</v>
      </c>
      <c r="M25" s="125"/>
      <c r="N25" s="33">
        <v>21</v>
      </c>
      <c r="O25" s="124">
        <v>0</v>
      </c>
      <c r="P25" s="127">
        <v>30</v>
      </c>
      <c r="Q25" s="33"/>
      <c r="R25" s="123" t="s">
        <v>227</v>
      </c>
      <c r="S25" s="126"/>
      <c r="T25" s="33">
        <v>21</v>
      </c>
      <c r="U25" s="123"/>
      <c r="V25" s="125"/>
      <c r="W25" s="122">
        <v>21</v>
      </c>
      <c r="X25" s="127"/>
      <c r="Y25" s="105"/>
      <c r="Z25" s="122">
        <v>21</v>
      </c>
      <c r="AA25" s="124">
        <v>40</v>
      </c>
      <c r="AC25" s="122">
        <v>21</v>
      </c>
      <c r="AD25" s="1">
        <v>0</v>
      </c>
      <c r="AE25" s="33" t="s">
        <v>354</v>
      </c>
      <c r="AG25" s="122">
        <v>21</v>
      </c>
      <c r="AH25" s="1"/>
    </row>
    <row r="26" spans="1:34" ht="11.25" customHeight="1" x14ac:dyDescent="0.2">
      <c r="A26" s="38">
        <v>22</v>
      </c>
      <c r="B26" s="78" t="s">
        <v>50</v>
      </c>
      <c r="C26" s="128">
        <v>22</v>
      </c>
      <c r="D26" s="129" t="s">
        <v>296</v>
      </c>
      <c r="E26" s="79">
        <v>1</v>
      </c>
      <c r="F26" s="2">
        <v>3</v>
      </c>
      <c r="G26" s="130">
        <v>0</v>
      </c>
      <c r="H26" s="131">
        <v>0</v>
      </c>
      <c r="I26" s="38">
        <v>0</v>
      </c>
      <c r="J26" s="83">
        <v>0</v>
      </c>
      <c r="K26" s="129" t="s">
        <v>204</v>
      </c>
      <c r="L26" s="38">
        <v>0</v>
      </c>
      <c r="M26" s="125"/>
      <c r="N26" s="38">
        <v>22</v>
      </c>
      <c r="O26" s="130">
        <v>0</v>
      </c>
      <c r="P26" s="131">
        <v>30</v>
      </c>
      <c r="Q26" s="38"/>
      <c r="R26" s="129" t="s">
        <v>205</v>
      </c>
      <c r="S26" s="126"/>
      <c r="T26" s="38">
        <v>22</v>
      </c>
      <c r="U26" s="129" t="s">
        <v>249</v>
      </c>
      <c r="V26" s="125"/>
      <c r="W26" s="128">
        <v>22</v>
      </c>
      <c r="X26" s="131"/>
      <c r="Y26" s="105"/>
      <c r="Z26" s="128">
        <v>22</v>
      </c>
      <c r="AA26" s="130">
        <v>0</v>
      </c>
      <c r="AC26" s="128">
        <v>22</v>
      </c>
      <c r="AD26" s="2">
        <v>0</v>
      </c>
      <c r="AE26" s="38" t="s">
        <v>354</v>
      </c>
      <c r="AG26" s="128">
        <v>22</v>
      </c>
      <c r="AH26" s="2"/>
    </row>
    <row r="27" spans="1:34" ht="11.25" customHeight="1" x14ac:dyDescent="0.2">
      <c r="A27" s="38">
        <v>23</v>
      </c>
      <c r="B27" s="78" t="s">
        <v>68</v>
      </c>
      <c r="C27" s="128">
        <v>23</v>
      </c>
      <c r="D27" s="129" t="s">
        <v>232</v>
      </c>
      <c r="E27" s="79">
        <v>8</v>
      </c>
      <c r="F27" s="2">
        <v>7</v>
      </c>
      <c r="G27" s="130">
        <v>0</v>
      </c>
      <c r="H27" s="38">
        <v>60</v>
      </c>
      <c r="I27" s="38" t="s">
        <v>211</v>
      </c>
      <c r="J27" s="83" t="s">
        <v>232</v>
      </c>
      <c r="K27" s="129" t="s">
        <v>213</v>
      </c>
      <c r="L27" s="38" t="s">
        <v>237</v>
      </c>
      <c r="M27" s="125"/>
      <c r="N27" s="38">
        <v>23</v>
      </c>
      <c r="O27" s="130">
        <v>0</v>
      </c>
      <c r="P27" s="38">
        <v>5</v>
      </c>
      <c r="Q27" s="38"/>
      <c r="R27" s="129" t="s">
        <v>231</v>
      </c>
      <c r="S27" s="126"/>
      <c r="T27" s="38">
        <v>23</v>
      </c>
      <c r="U27" s="129"/>
      <c r="V27" s="125"/>
      <c r="W27" s="128">
        <v>23</v>
      </c>
      <c r="X27" s="131"/>
      <c r="Y27" s="105"/>
      <c r="Z27" s="128">
        <v>23</v>
      </c>
      <c r="AA27" s="130">
        <v>0</v>
      </c>
      <c r="AC27" s="128">
        <v>23</v>
      </c>
      <c r="AD27" s="2">
        <v>0</v>
      </c>
      <c r="AE27" s="38" t="s">
        <v>354</v>
      </c>
      <c r="AG27" s="128">
        <v>23</v>
      </c>
      <c r="AH27" s="2"/>
    </row>
    <row r="28" spans="1:34" ht="11.25" customHeight="1" x14ac:dyDescent="0.2">
      <c r="A28" s="38">
        <v>24</v>
      </c>
      <c r="B28" s="86" t="s">
        <v>71</v>
      </c>
      <c r="C28" s="128">
        <v>24</v>
      </c>
      <c r="D28" s="129" t="s">
        <v>296</v>
      </c>
      <c r="E28" s="79">
        <v>6</v>
      </c>
      <c r="F28" s="2">
        <v>8</v>
      </c>
      <c r="G28" s="130">
        <v>0</v>
      </c>
      <c r="H28" s="131">
        <v>20</v>
      </c>
      <c r="I28" s="38" t="s">
        <v>222</v>
      </c>
      <c r="J28" s="83" t="s">
        <v>211</v>
      </c>
      <c r="K28" s="129" t="s">
        <v>205</v>
      </c>
      <c r="L28" s="38" t="s">
        <v>263</v>
      </c>
      <c r="M28" s="125"/>
      <c r="N28" s="38">
        <v>24</v>
      </c>
      <c r="O28" s="130">
        <v>0</v>
      </c>
      <c r="P28" s="131">
        <v>20</v>
      </c>
      <c r="Q28" s="203"/>
      <c r="R28" s="129" t="s">
        <v>237</v>
      </c>
      <c r="S28" s="126"/>
      <c r="T28" s="38">
        <v>24</v>
      </c>
      <c r="U28" s="129"/>
      <c r="V28" s="125"/>
      <c r="W28" s="128">
        <v>24</v>
      </c>
      <c r="X28" s="132" t="s">
        <v>267</v>
      </c>
      <c r="Y28" s="194"/>
      <c r="Z28" s="128">
        <v>24</v>
      </c>
      <c r="AA28" s="130">
        <v>0</v>
      </c>
      <c r="AC28" s="128">
        <v>24</v>
      </c>
      <c r="AD28" s="2">
        <v>0</v>
      </c>
      <c r="AE28" s="203" t="s">
        <v>354</v>
      </c>
      <c r="AG28" s="128">
        <v>24</v>
      </c>
      <c r="AH28" s="2"/>
    </row>
    <row r="29" spans="1:34" ht="11.25" customHeight="1" x14ac:dyDescent="0.2">
      <c r="A29" s="38">
        <v>25</v>
      </c>
      <c r="B29" s="88" t="s">
        <v>74</v>
      </c>
      <c r="C29" s="128">
        <v>25</v>
      </c>
      <c r="D29" s="129" t="s">
        <v>233</v>
      </c>
      <c r="E29" s="79">
        <v>4</v>
      </c>
      <c r="F29" s="2">
        <v>3</v>
      </c>
      <c r="G29" s="130">
        <v>0</v>
      </c>
      <c r="H29" s="131">
        <v>0</v>
      </c>
      <c r="I29" s="38" t="s">
        <v>222</v>
      </c>
      <c r="J29" s="83" t="s">
        <v>222</v>
      </c>
      <c r="K29" s="129" t="s">
        <v>205</v>
      </c>
      <c r="L29" s="38" t="s">
        <v>263</v>
      </c>
      <c r="M29" s="125"/>
      <c r="N29" s="38">
        <v>25</v>
      </c>
      <c r="O29" s="130">
        <v>0</v>
      </c>
      <c r="P29" s="131">
        <v>30</v>
      </c>
      <c r="Q29" s="203"/>
      <c r="R29" s="129" t="s">
        <v>233</v>
      </c>
      <c r="S29" s="126"/>
      <c r="T29" s="38">
        <v>25</v>
      </c>
      <c r="U29" s="129"/>
      <c r="V29" s="125"/>
      <c r="W29" s="128">
        <v>25</v>
      </c>
      <c r="X29" s="132" t="s">
        <v>265</v>
      </c>
      <c r="Y29" s="194"/>
      <c r="Z29" s="128">
        <v>25</v>
      </c>
      <c r="AA29" s="130">
        <v>0</v>
      </c>
      <c r="AC29" s="128">
        <v>25</v>
      </c>
      <c r="AD29" s="2">
        <v>0</v>
      </c>
      <c r="AE29" s="203" t="s">
        <v>354</v>
      </c>
      <c r="AG29" s="128">
        <v>25</v>
      </c>
      <c r="AH29" s="2"/>
    </row>
    <row r="30" spans="1:34" ht="11.25" customHeight="1" x14ac:dyDescent="0.2">
      <c r="A30" s="38">
        <v>26</v>
      </c>
      <c r="B30" s="89" t="s">
        <v>63</v>
      </c>
      <c r="C30" s="128">
        <v>26</v>
      </c>
      <c r="D30" s="129" t="s">
        <v>235</v>
      </c>
      <c r="E30" s="79">
        <v>4</v>
      </c>
      <c r="F30" s="2">
        <v>4</v>
      </c>
      <c r="G30" s="130">
        <v>0</v>
      </c>
      <c r="H30" s="131">
        <v>0</v>
      </c>
      <c r="I30" s="38" t="s">
        <v>235</v>
      </c>
      <c r="J30" s="83" t="s">
        <v>237</v>
      </c>
      <c r="K30" s="129" t="s">
        <v>204</v>
      </c>
      <c r="L30" s="38" t="s">
        <v>263</v>
      </c>
      <c r="M30" s="125"/>
      <c r="N30" s="38">
        <v>26</v>
      </c>
      <c r="O30" s="130">
        <v>0</v>
      </c>
      <c r="P30" s="131">
        <v>20</v>
      </c>
      <c r="Q30" s="203"/>
      <c r="R30" s="129" t="s">
        <v>227</v>
      </c>
      <c r="S30" s="126"/>
      <c r="T30" s="38">
        <v>26</v>
      </c>
      <c r="U30" s="129"/>
      <c r="V30" s="125"/>
      <c r="W30" s="128">
        <v>26</v>
      </c>
      <c r="X30" s="132"/>
      <c r="Y30" s="194"/>
      <c r="Z30" s="128">
        <v>26</v>
      </c>
      <c r="AA30" s="130">
        <v>0</v>
      </c>
      <c r="AC30" s="128">
        <v>26</v>
      </c>
      <c r="AD30" s="2">
        <v>0</v>
      </c>
      <c r="AE30" s="203" t="s">
        <v>354</v>
      </c>
      <c r="AG30" s="128">
        <v>26</v>
      </c>
      <c r="AH30" s="2"/>
    </row>
    <row r="31" spans="1:34" ht="11.25" customHeight="1" x14ac:dyDescent="0.2">
      <c r="A31" s="38">
        <v>27</v>
      </c>
      <c r="B31" s="89" t="s">
        <v>50</v>
      </c>
      <c r="C31" s="128">
        <v>27</v>
      </c>
      <c r="D31" s="129">
        <v>0</v>
      </c>
      <c r="E31" s="79">
        <v>1</v>
      </c>
      <c r="F31" s="2">
        <v>2</v>
      </c>
      <c r="G31" s="130">
        <v>0</v>
      </c>
      <c r="H31" s="131">
        <v>0</v>
      </c>
      <c r="I31" s="38">
        <v>0</v>
      </c>
      <c r="J31" s="83">
        <v>0</v>
      </c>
      <c r="K31" s="129" t="s">
        <v>204</v>
      </c>
      <c r="L31" s="38" t="s">
        <v>235</v>
      </c>
      <c r="M31" s="125"/>
      <c r="N31" s="38">
        <v>27</v>
      </c>
      <c r="O31" s="130">
        <v>0</v>
      </c>
      <c r="P31" s="131">
        <v>30</v>
      </c>
      <c r="Q31" s="203"/>
      <c r="R31" s="129" t="s">
        <v>238</v>
      </c>
      <c r="S31" s="126"/>
      <c r="T31" s="38">
        <v>27</v>
      </c>
      <c r="U31" s="129"/>
      <c r="V31" s="125"/>
      <c r="W31" s="128">
        <v>27</v>
      </c>
      <c r="X31" s="132"/>
      <c r="Y31" s="194"/>
      <c r="Z31" s="128">
        <v>27</v>
      </c>
      <c r="AA31" s="130">
        <v>60</v>
      </c>
      <c r="AC31" s="128">
        <v>27</v>
      </c>
      <c r="AD31" s="2">
        <v>0</v>
      </c>
      <c r="AE31" s="203" t="s">
        <v>354</v>
      </c>
      <c r="AG31" s="128">
        <v>27</v>
      </c>
      <c r="AH31" s="2"/>
    </row>
    <row r="32" spans="1:34" ht="11.25" customHeight="1" x14ac:dyDescent="0.2">
      <c r="A32" s="38">
        <v>28</v>
      </c>
      <c r="B32" s="89" t="s">
        <v>78</v>
      </c>
      <c r="C32" s="128">
        <v>28</v>
      </c>
      <c r="D32" s="129">
        <v>0</v>
      </c>
      <c r="E32" s="79">
        <v>2</v>
      </c>
      <c r="F32" s="2">
        <v>4</v>
      </c>
      <c r="G32" s="130">
        <v>0</v>
      </c>
      <c r="H32" s="131">
        <v>0</v>
      </c>
      <c r="I32" s="38" t="s">
        <v>357</v>
      </c>
      <c r="J32" s="83">
        <v>0</v>
      </c>
      <c r="K32" s="129" t="s">
        <v>214</v>
      </c>
      <c r="L32" s="38" t="s">
        <v>235</v>
      </c>
      <c r="M32" s="125"/>
      <c r="N32" s="38">
        <v>28</v>
      </c>
      <c r="O32" s="130">
        <v>0</v>
      </c>
      <c r="P32" s="131">
        <v>30</v>
      </c>
      <c r="Q32" s="203"/>
      <c r="R32" s="129" t="s">
        <v>239</v>
      </c>
      <c r="S32" s="126"/>
      <c r="T32" s="38">
        <v>28</v>
      </c>
      <c r="U32" s="129"/>
      <c r="V32" s="125"/>
      <c r="W32" s="128">
        <v>28</v>
      </c>
      <c r="X32" s="132"/>
      <c r="Y32" s="194"/>
      <c r="Z32" s="128">
        <v>28</v>
      </c>
      <c r="AA32" s="130">
        <v>0</v>
      </c>
      <c r="AC32" s="128">
        <v>28</v>
      </c>
      <c r="AD32" s="2">
        <v>0</v>
      </c>
      <c r="AE32" s="203" t="s">
        <v>354</v>
      </c>
      <c r="AG32" s="128">
        <v>28</v>
      </c>
      <c r="AH32" s="2"/>
    </row>
    <row r="33" spans="1:34" ht="11.25" customHeight="1" x14ac:dyDescent="0.2">
      <c r="A33" s="38">
        <v>29</v>
      </c>
      <c r="B33" s="89" t="s">
        <v>81</v>
      </c>
      <c r="C33" s="128">
        <v>29</v>
      </c>
      <c r="D33" s="129">
        <v>0</v>
      </c>
      <c r="E33" s="79">
        <v>3</v>
      </c>
      <c r="F33" s="2">
        <v>4</v>
      </c>
      <c r="G33" s="130">
        <v>0</v>
      </c>
      <c r="H33" s="131">
        <v>0</v>
      </c>
      <c r="I33" s="38" t="s">
        <v>222</v>
      </c>
      <c r="J33" s="83" t="s">
        <v>211</v>
      </c>
      <c r="K33" s="129" t="s">
        <v>204</v>
      </c>
      <c r="L33" s="38" t="s">
        <v>263</v>
      </c>
      <c r="M33" s="125"/>
      <c r="N33" s="38">
        <v>29</v>
      </c>
      <c r="O33" s="135">
        <v>0</v>
      </c>
      <c r="P33" s="131">
        <v>20</v>
      </c>
      <c r="Q33" s="203"/>
      <c r="R33" s="129" t="s">
        <v>233</v>
      </c>
      <c r="S33" s="136"/>
      <c r="T33" s="38">
        <v>29</v>
      </c>
      <c r="U33" s="129"/>
      <c r="V33" s="125"/>
      <c r="W33" s="128">
        <v>29</v>
      </c>
      <c r="X33" s="132">
        <v>0</v>
      </c>
      <c r="Y33" s="194"/>
      <c r="Z33" s="128">
        <v>29</v>
      </c>
      <c r="AA33" s="130">
        <v>60</v>
      </c>
      <c r="AC33" s="128">
        <v>29</v>
      </c>
      <c r="AD33" s="2">
        <v>0</v>
      </c>
      <c r="AE33" s="203" t="s">
        <v>354</v>
      </c>
      <c r="AG33" s="128">
        <v>29</v>
      </c>
      <c r="AH33" s="2"/>
    </row>
    <row r="34" spans="1:34" ht="11.25" customHeight="1" x14ac:dyDescent="0.2">
      <c r="A34" s="53">
        <v>30</v>
      </c>
      <c r="B34" s="90" t="s">
        <v>83</v>
      </c>
      <c r="C34" s="137">
        <v>30</v>
      </c>
      <c r="D34" s="138">
        <v>0</v>
      </c>
      <c r="E34" s="91">
        <v>2</v>
      </c>
      <c r="F34" s="3">
        <v>4</v>
      </c>
      <c r="G34" s="139">
        <v>0</v>
      </c>
      <c r="H34" s="154">
        <v>10</v>
      </c>
      <c r="I34" s="53" t="s">
        <v>235</v>
      </c>
      <c r="J34" s="95" t="s">
        <v>211</v>
      </c>
      <c r="K34" s="138" t="s">
        <v>204</v>
      </c>
      <c r="L34" s="53" t="s">
        <v>263</v>
      </c>
      <c r="M34" s="125"/>
      <c r="N34" s="53">
        <v>30</v>
      </c>
      <c r="O34" s="139">
        <v>0</v>
      </c>
      <c r="P34" s="154">
        <v>20</v>
      </c>
      <c r="Q34" s="204"/>
      <c r="R34" s="138" t="s">
        <v>227</v>
      </c>
      <c r="S34" s="126"/>
      <c r="T34" s="53">
        <v>30</v>
      </c>
      <c r="U34" s="138"/>
      <c r="V34" s="125"/>
      <c r="W34" s="137">
        <v>30</v>
      </c>
      <c r="X34" s="140"/>
      <c r="Y34" s="194"/>
      <c r="Z34" s="137">
        <v>30</v>
      </c>
      <c r="AA34" s="139">
        <v>0</v>
      </c>
      <c r="AC34" s="137">
        <v>30</v>
      </c>
      <c r="AD34" s="3">
        <v>0</v>
      </c>
      <c r="AE34" s="204" t="s">
        <v>354</v>
      </c>
      <c r="AG34" s="137">
        <v>30</v>
      </c>
      <c r="AH34" s="3"/>
    </row>
    <row r="35" spans="1:34" ht="11.25" customHeight="1" x14ac:dyDescent="0.2">
      <c r="A35" s="33">
        <v>31</v>
      </c>
      <c r="B35" s="70" t="s">
        <v>50</v>
      </c>
      <c r="C35" s="122">
        <v>31</v>
      </c>
      <c r="D35" s="123" t="s">
        <v>207</v>
      </c>
      <c r="E35" s="71">
        <v>1</v>
      </c>
      <c r="F35" s="1">
        <v>3</v>
      </c>
      <c r="G35" s="124">
        <v>0</v>
      </c>
      <c r="H35" s="127">
        <v>0</v>
      </c>
      <c r="I35" s="33" t="s">
        <v>361</v>
      </c>
      <c r="J35" s="75">
        <v>0</v>
      </c>
      <c r="K35" s="123" t="s">
        <v>204</v>
      </c>
      <c r="L35" s="33" t="s">
        <v>263</v>
      </c>
      <c r="M35" s="125"/>
      <c r="N35" s="33">
        <v>31</v>
      </c>
      <c r="O35" s="124">
        <v>0</v>
      </c>
      <c r="P35" s="127">
        <v>30</v>
      </c>
      <c r="Q35" s="33"/>
      <c r="R35" s="123" t="s">
        <v>222</v>
      </c>
      <c r="S35" s="126"/>
      <c r="T35" s="33">
        <v>31</v>
      </c>
      <c r="U35" s="123"/>
      <c r="V35" s="125"/>
      <c r="W35" s="122">
        <v>31</v>
      </c>
      <c r="X35" s="127" t="s">
        <v>266</v>
      </c>
      <c r="Y35" s="105"/>
      <c r="Z35" s="122">
        <v>31</v>
      </c>
      <c r="AA35" s="124">
        <v>0</v>
      </c>
      <c r="AC35" s="122">
        <v>31</v>
      </c>
      <c r="AD35" s="1">
        <v>0</v>
      </c>
      <c r="AE35" s="33" t="s">
        <v>354</v>
      </c>
      <c r="AG35" s="122">
        <v>31</v>
      </c>
      <c r="AH35" s="1"/>
    </row>
    <row r="36" spans="1:34" ht="11.25" customHeight="1" x14ac:dyDescent="0.2">
      <c r="A36" s="38">
        <v>32</v>
      </c>
      <c r="B36" s="78" t="s">
        <v>87</v>
      </c>
      <c r="C36" s="128">
        <v>32</v>
      </c>
      <c r="D36" s="129">
        <v>0</v>
      </c>
      <c r="E36" s="79">
        <v>7</v>
      </c>
      <c r="F36" s="2">
        <v>5</v>
      </c>
      <c r="G36" s="130">
        <v>0</v>
      </c>
      <c r="H36" s="131">
        <v>0</v>
      </c>
      <c r="I36" s="38" t="s">
        <v>362</v>
      </c>
      <c r="J36" s="83" t="s">
        <v>235</v>
      </c>
      <c r="K36" s="129" t="s">
        <v>204</v>
      </c>
      <c r="L36" s="38" t="s">
        <v>227</v>
      </c>
      <c r="M36" s="125"/>
      <c r="N36" s="38">
        <v>32</v>
      </c>
      <c r="O36" s="130">
        <v>0</v>
      </c>
      <c r="P36" s="131">
        <v>30</v>
      </c>
      <c r="Q36" s="38"/>
      <c r="R36" s="129" t="s">
        <v>232</v>
      </c>
      <c r="S36" s="126"/>
      <c r="T36" s="38">
        <v>32</v>
      </c>
      <c r="U36" s="129"/>
      <c r="V36" s="125"/>
      <c r="W36" s="128">
        <v>32</v>
      </c>
      <c r="X36" s="131">
        <v>0</v>
      </c>
      <c r="Y36" s="105"/>
      <c r="Z36" s="128">
        <v>32</v>
      </c>
      <c r="AA36" s="130">
        <v>0</v>
      </c>
      <c r="AC36" s="128">
        <v>32</v>
      </c>
      <c r="AD36" s="2">
        <v>0</v>
      </c>
      <c r="AE36" s="38" t="s">
        <v>354</v>
      </c>
      <c r="AG36" s="128">
        <v>32</v>
      </c>
      <c r="AH36" s="2" t="s">
        <v>192</v>
      </c>
    </row>
    <row r="37" spans="1:34" ht="11.25" customHeight="1" x14ac:dyDescent="0.2">
      <c r="A37" s="38">
        <v>33</v>
      </c>
      <c r="B37" s="78" t="s">
        <v>90</v>
      </c>
      <c r="C37" s="128">
        <v>33</v>
      </c>
      <c r="D37" s="129" t="s">
        <v>297</v>
      </c>
      <c r="E37" s="79">
        <v>8</v>
      </c>
      <c r="F37" s="2">
        <v>9</v>
      </c>
      <c r="G37" s="130">
        <v>0</v>
      </c>
      <c r="H37" s="38">
        <v>0</v>
      </c>
      <c r="I37" s="38">
        <v>0</v>
      </c>
      <c r="J37" s="83">
        <v>0</v>
      </c>
      <c r="K37" s="129" t="s">
        <v>204</v>
      </c>
      <c r="L37" s="38">
        <v>0</v>
      </c>
      <c r="M37" s="125"/>
      <c r="N37" s="38">
        <v>33</v>
      </c>
      <c r="O37" s="130">
        <v>0</v>
      </c>
      <c r="P37" s="38">
        <v>1</v>
      </c>
      <c r="Q37" s="38"/>
      <c r="R37" s="129" t="s">
        <v>233</v>
      </c>
      <c r="S37" s="126"/>
      <c r="T37" s="38">
        <v>33</v>
      </c>
      <c r="U37" s="129"/>
      <c r="V37" s="125"/>
      <c r="W37" s="128">
        <v>33</v>
      </c>
      <c r="X37" s="131"/>
      <c r="Y37" s="105"/>
      <c r="Z37" s="128">
        <v>33</v>
      </c>
      <c r="AA37" s="130">
        <v>0</v>
      </c>
      <c r="AC37" s="128">
        <v>33</v>
      </c>
      <c r="AD37" s="2">
        <v>0</v>
      </c>
      <c r="AE37" s="38" t="s">
        <v>354</v>
      </c>
      <c r="AG37" s="128">
        <v>33</v>
      </c>
      <c r="AH37" s="2"/>
    </row>
    <row r="38" spans="1:34" ht="11.25" customHeight="1" x14ac:dyDescent="0.2">
      <c r="A38" s="38">
        <v>34</v>
      </c>
      <c r="B38" s="86" t="s">
        <v>93</v>
      </c>
      <c r="C38" s="128">
        <v>34</v>
      </c>
      <c r="D38" s="129" t="s">
        <v>298</v>
      </c>
      <c r="E38" s="79">
        <v>6</v>
      </c>
      <c r="F38" s="2">
        <v>6</v>
      </c>
      <c r="G38" s="130">
        <v>0</v>
      </c>
      <c r="H38" s="131">
        <v>0</v>
      </c>
      <c r="I38" s="38" t="s">
        <v>363</v>
      </c>
      <c r="J38" s="83">
        <v>0</v>
      </c>
      <c r="K38" s="129" t="s">
        <v>204</v>
      </c>
      <c r="L38" s="38">
        <v>0</v>
      </c>
      <c r="M38" s="125"/>
      <c r="N38" s="38">
        <v>34</v>
      </c>
      <c r="O38" s="130">
        <v>0</v>
      </c>
      <c r="P38" s="131">
        <v>1</v>
      </c>
      <c r="Q38" s="203"/>
      <c r="R38" s="129" t="s">
        <v>205</v>
      </c>
      <c r="S38" s="126"/>
      <c r="T38" s="38">
        <v>34</v>
      </c>
      <c r="U38" s="129"/>
      <c r="V38" s="125"/>
      <c r="W38" s="128">
        <v>34</v>
      </c>
      <c r="X38" s="132" t="s">
        <v>266</v>
      </c>
      <c r="Y38" s="194"/>
      <c r="Z38" s="128">
        <v>34</v>
      </c>
      <c r="AA38" s="130">
        <v>60</v>
      </c>
      <c r="AC38" s="128">
        <v>34</v>
      </c>
      <c r="AD38" s="2">
        <v>0</v>
      </c>
      <c r="AE38" s="203" t="s">
        <v>354</v>
      </c>
      <c r="AG38" s="128">
        <v>34</v>
      </c>
      <c r="AH38" s="2"/>
    </row>
    <row r="39" spans="1:34" ht="11.25" customHeight="1" x14ac:dyDescent="0.2">
      <c r="A39" s="38">
        <v>35</v>
      </c>
      <c r="B39" s="88" t="s">
        <v>96</v>
      </c>
      <c r="C39" s="128">
        <v>35</v>
      </c>
      <c r="D39" s="129" t="s">
        <v>298</v>
      </c>
      <c r="E39" s="79">
        <v>7</v>
      </c>
      <c r="F39" s="2">
        <v>5</v>
      </c>
      <c r="G39" s="130">
        <v>0</v>
      </c>
      <c r="H39" s="131">
        <v>0</v>
      </c>
      <c r="I39" s="38">
        <v>0</v>
      </c>
      <c r="J39" s="83">
        <v>0</v>
      </c>
      <c r="K39" s="129" t="s">
        <v>215</v>
      </c>
      <c r="L39" s="38">
        <v>0</v>
      </c>
      <c r="M39" s="125"/>
      <c r="N39" s="38">
        <v>35</v>
      </c>
      <c r="O39" s="130">
        <v>0</v>
      </c>
      <c r="P39" s="131">
        <v>1</v>
      </c>
      <c r="Q39" s="203"/>
      <c r="R39" s="129" t="s">
        <v>205</v>
      </c>
      <c r="S39" s="126"/>
      <c r="T39" s="38">
        <v>35</v>
      </c>
      <c r="U39" s="129"/>
      <c r="V39" s="125"/>
      <c r="W39" s="128">
        <v>35</v>
      </c>
      <c r="X39" s="132"/>
      <c r="Y39" s="194"/>
      <c r="Z39" s="128">
        <v>35</v>
      </c>
      <c r="AA39" s="130">
        <v>0</v>
      </c>
      <c r="AC39" s="128">
        <v>35</v>
      </c>
      <c r="AD39" s="2">
        <v>0</v>
      </c>
      <c r="AE39" s="203" t="s">
        <v>354</v>
      </c>
      <c r="AG39" s="128">
        <v>35</v>
      </c>
      <c r="AH39" s="2" t="s">
        <v>192</v>
      </c>
    </row>
    <row r="40" spans="1:34" ht="11.25" customHeight="1" x14ac:dyDescent="0.2">
      <c r="A40" s="38">
        <v>36</v>
      </c>
      <c r="B40" s="89" t="s">
        <v>98</v>
      </c>
      <c r="C40" s="128">
        <v>36</v>
      </c>
      <c r="D40" s="129" t="s">
        <v>298</v>
      </c>
      <c r="E40" s="79">
        <v>4</v>
      </c>
      <c r="F40" s="2">
        <v>2</v>
      </c>
      <c r="G40" s="130">
        <v>0</v>
      </c>
      <c r="H40" s="131">
        <v>0</v>
      </c>
      <c r="I40" s="38">
        <v>0</v>
      </c>
      <c r="J40" s="83">
        <v>0</v>
      </c>
      <c r="K40" s="129" t="s">
        <v>204</v>
      </c>
      <c r="L40" s="38" t="s">
        <v>222</v>
      </c>
      <c r="M40" s="125"/>
      <c r="N40" s="38">
        <v>36</v>
      </c>
      <c r="O40" s="130">
        <v>0</v>
      </c>
      <c r="P40" s="131">
        <v>50</v>
      </c>
      <c r="Q40" s="203"/>
      <c r="R40" s="129" t="s">
        <v>227</v>
      </c>
      <c r="S40" s="126"/>
      <c r="T40" s="38">
        <v>36</v>
      </c>
      <c r="U40" s="129"/>
      <c r="V40" s="125"/>
      <c r="W40" s="128">
        <v>36</v>
      </c>
      <c r="X40" s="132"/>
      <c r="Y40" s="194"/>
      <c r="Z40" s="128">
        <v>36</v>
      </c>
      <c r="AA40" s="130">
        <v>0</v>
      </c>
      <c r="AC40" s="128">
        <v>36</v>
      </c>
      <c r="AD40" s="2">
        <v>0</v>
      </c>
      <c r="AE40" s="203" t="s">
        <v>354</v>
      </c>
      <c r="AG40" s="128">
        <v>36</v>
      </c>
      <c r="AH40" s="2"/>
    </row>
    <row r="41" spans="1:34" ht="11.25" customHeight="1" x14ac:dyDescent="0.2">
      <c r="A41" s="38">
        <v>37</v>
      </c>
      <c r="B41" s="89" t="s">
        <v>100</v>
      </c>
      <c r="C41" s="128">
        <v>37</v>
      </c>
      <c r="D41" s="129" t="s">
        <v>232</v>
      </c>
      <c r="E41" s="79">
        <v>1</v>
      </c>
      <c r="F41" s="2">
        <v>4</v>
      </c>
      <c r="G41" s="130">
        <v>0</v>
      </c>
      <c r="H41" s="131">
        <v>0</v>
      </c>
      <c r="I41" s="38" t="s">
        <v>237</v>
      </c>
      <c r="J41" s="83">
        <v>0</v>
      </c>
      <c r="K41" s="129" t="s">
        <v>216</v>
      </c>
      <c r="L41" s="38" t="s">
        <v>235</v>
      </c>
      <c r="M41" s="125"/>
      <c r="N41" s="38">
        <v>37</v>
      </c>
      <c r="O41" s="130">
        <v>0</v>
      </c>
      <c r="P41" s="131">
        <v>1</v>
      </c>
      <c r="Q41" s="203"/>
      <c r="R41" s="129" t="s">
        <v>231</v>
      </c>
      <c r="S41" s="126"/>
      <c r="T41" s="38">
        <v>37</v>
      </c>
      <c r="U41" s="129"/>
      <c r="V41" s="125"/>
      <c r="W41" s="128">
        <v>37</v>
      </c>
      <c r="X41" s="132"/>
      <c r="Y41" s="194"/>
      <c r="Z41" s="128">
        <v>37</v>
      </c>
      <c r="AA41" s="130">
        <v>0</v>
      </c>
      <c r="AC41" s="128">
        <v>37</v>
      </c>
      <c r="AD41" s="2">
        <v>0</v>
      </c>
      <c r="AE41" s="203" t="s">
        <v>354</v>
      </c>
      <c r="AG41" s="128">
        <v>37</v>
      </c>
      <c r="AH41" s="2"/>
    </row>
    <row r="42" spans="1:34" ht="11.25" customHeight="1" x14ac:dyDescent="0.2">
      <c r="A42" s="38">
        <v>38</v>
      </c>
      <c r="B42" s="89" t="s">
        <v>100</v>
      </c>
      <c r="C42" s="128">
        <v>38</v>
      </c>
      <c r="D42" s="129" t="s">
        <v>232</v>
      </c>
      <c r="E42" s="79">
        <v>1</v>
      </c>
      <c r="F42" s="2">
        <v>3</v>
      </c>
      <c r="G42" s="130">
        <v>0</v>
      </c>
      <c r="H42" s="131">
        <v>0</v>
      </c>
      <c r="I42" s="38" t="s">
        <v>244</v>
      </c>
      <c r="J42" s="83">
        <v>0</v>
      </c>
      <c r="K42" s="129" t="s">
        <v>217</v>
      </c>
      <c r="L42" s="38" t="s">
        <v>237</v>
      </c>
      <c r="M42" s="125"/>
      <c r="N42" s="38">
        <v>38</v>
      </c>
      <c r="O42" s="130">
        <v>0</v>
      </c>
      <c r="P42" s="131">
        <v>1</v>
      </c>
      <c r="Q42" s="203"/>
      <c r="R42" s="129" t="s">
        <v>231</v>
      </c>
      <c r="S42" s="126"/>
      <c r="T42" s="38">
        <v>38</v>
      </c>
      <c r="U42" s="129"/>
      <c r="V42" s="125"/>
      <c r="W42" s="128">
        <v>38</v>
      </c>
      <c r="X42" s="132"/>
      <c r="Y42" s="194"/>
      <c r="Z42" s="128">
        <v>38</v>
      </c>
      <c r="AA42" s="130">
        <v>0</v>
      </c>
      <c r="AC42" s="128">
        <v>38</v>
      </c>
      <c r="AD42" s="2">
        <v>0</v>
      </c>
      <c r="AE42" s="203" t="s">
        <v>354</v>
      </c>
      <c r="AG42" s="128">
        <v>38</v>
      </c>
      <c r="AH42" s="2"/>
    </row>
    <row r="43" spans="1:34" ht="11.25" customHeight="1" x14ac:dyDescent="0.2">
      <c r="A43" s="38">
        <v>39</v>
      </c>
      <c r="B43" s="89" t="s">
        <v>103</v>
      </c>
      <c r="C43" s="128">
        <v>39</v>
      </c>
      <c r="D43" s="129" t="s">
        <v>222</v>
      </c>
      <c r="E43" s="79">
        <v>1</v>
      </c>
      <c r="F43" s="2">
        <v>2</v>
      </c>
      <c r="G43" s="130">
        <v>0</v>
      </c>
      <c r="H43" s="131">
        <v>0</v>
      </c>
      <c r="I43" s="38" t="s">
        <v>362</v>
      </c>
      <c r="J43" s="83">
        <v>0</v>
      </c>
      <c r="K43" s="129" t="s">
        <v>214</v>
      </c>
      <c r="L43" s="38">
        <v>0</v>
      </c>
      <c r="M43" s="125"/>
      <c r="N43" s="38">
        <v>39</v>
      </c>
      <c r="O43" s="135">
        <v>0</v>
      </c>
      <c r="P43" s="131">
        <v>40</v>
      </c>
      <c r="Q43" s="203"/>
      <c r="R43" s="129" t="s">
        <v>234</v>
      </c>
      <c r="S43" s="136"/>
      <c r="T43" s="38">
        <v>39</v>
      </c>
      <c r="U43" s="129"/>
      <c r="V43" s="125"/>
      <c r="W43" s="128">
        <v>39</v>
      </c>
      <c r="X43" s="132"/>
      <c r="Y43" s="194"/>
      <c r="Z43" s="128">
        <v>39</v>
      </c>
      <c r="AA43" s="130">
        <v>0</v>
      </c>
      <c r="AC43" s="128">
        <v>39</v>
      </c>
      <c r="AD43" s="2">
        <v>0</v>
      </c>
      <c r="AE43" s="203" t="s">
        <v>354</v>
      </c>
      <c r="AG43" s="128">
        <v>39</v>
      </c>
      <c r="AH43" s="2"/>
    </row>
    <row r="44" spans="1:34" ht="11.25" customHeight="1" x14ac:dyDescent="0.2">
      <c r="A44" s="53">
        <v>40</v>
      </c>
      <c r="B44" s="90" t="s">
        <v>105</v>
      </c>
      <c r="C44" s="137">
        <v>40</v>
      </c>
      <c r="D44" s="138" t="s">
        <v>237</v>
      </c>
      <c r="E44" s="91">
        <v>8</v>
      </c>
      <c r="F44" s="3">
        <v>8</v>
      </c>
      <c r="G44" s="139">
        <v>0</v>
      </c>
      <c r="H44" s="154">
        <v>60</v>
      </c>
      <c r="I44" s="53" t="s">
        <v>362</v>
      </c>
      <c r="J44" s="95" t="s">
        <v>230</v>
      </c>
      <c r="K44" s="138" t="s">
        <v>205</v>
      </c>
      <c r="L44" s="53" t="s">
        <v>237</v>
      </c>
      <c r="M44" s="125"/>
      <c r="N44" s="53">
        <v>40</v>
      </c>
      <c r="O44" s="139">
        <v>0</v>
      </c>
      <c r="P44" s="154">
        <v>1</v>
      </c>
      <c r="Q44" s="204"/>
      <c r="R44" s="138" t="s">
        <v>205</v>
      </c>
      <c r="S44" s="126"/>
      <c r="T44" s="53">
        <v>40</v>
      </c>
      <c r="U44" s="138"/>
      <c r="V44" s="125"/>
      <c r="W44" s="137">
        <v>40</v>
      </c>
      <c r="X44" s="140"/>
      <c r="Y44" s="194"/>
      <c r="Z44" s="137">
        <v>40</v>
      </c>
      <c r="AA44" s="139">
        <v>0</v>
      </c>
      <c r="AC44" s="137">
        <v>40</v>
      </c>
      <c r="AD44" s="3">
        <v>0</v>
      </c>
      <c r="AE44" s="204" t="s">
        <v>354</v>
      </c>
      <c r="AG44" s="137">
        <v>40</v>
      </c>
      <c r="AH44" s="3"/>
    </row>
    <row r="45" spans="1:34" ht="11.25" customHeight="1" x14ac:dyDescent="0.2">
      <c r="A45" s="33">
        <v>41</v>
      </c>
      <c r="B45" s="70" t="s">
        <v>108</v>
      </c>
      <c r="C45" s="122">
        <v>41</v>
      </c>
      <c r="D45" s="123">
        <v>0</v>
      </c>
      <c r="E45" s="71">
        <v>1</v>
      </c>
      <c r="F45" s="1">
        <v>3</v>
      </c>
      <c r="G45" s="124">
        <v>0</v>
      </c>
      <c r="H45" s="127">
        <v>0</v>
      </c>
      <c r="I45" s="33" t="s">
        <v>362</v>
      </c>
      <c r="J45" s="75">
        <v>0</v>
      </c>
      <c r="K45" s="123" t="s">
        <v>204</v>
      </c>
      <c r="L45" s="33" t="s">
        <v>263</v>
      </c>
      <c r="M45" s="125"/>
      <c r="N45" s="33">
        <v>41</v>
      </c>
      <c r="O45" s="124" t="s">
        <v>232</v>
      </c>
      <c r="P45" s="127">
        <v>50</v>
      </c>
      <c r="Q45" s="33"/>
      <c r="R45" s="123" t="s">
        <v>234</v>
      </c>
      <c r="S45" s="126"/>
      <c r="T45" s="33">
        <v>41</v>
      </c>
      <c r="U45" s="123"/>
      <c r="V45" s="125"/>
      <c r="W45" s="122">
        <v>41</v>
      </c>
      <c r="X45" s="127" t="s">
        <v>266</v>
      </c>
      <c r="Y45" s="105"/>
      <c r="Z45" s="122">
        <v>41</v>
      </c>
      <c r="AA45" s="124">
        <v>0</v>
      </c>
      <c r="AC45" s="122">
        <v>41</v>
      </c>
      <c r="AD45" s="1">
        <v>0</v>
      </c>
      <c r="AE45" s="33" t="s">
        <v>354</v>
      </c>
      <c r="AG45" s="122">
        <v>41</v>
      </c>
      <c r="AH45" s="1"/>
    </row>
    <row r="46" spans="1:34" ht="11.25" customHeight="1" x14ac:dyDescent="0.2">
      <c r="A46" s="38">
        <v>42</v>
      </c>
      <c r="B46" s="78" t="s">
        <v>111</v>
      </c>
      <c r="C46" s="128">
        <v>42</v>
      </c>
      <c r="D46" s="129" t="s">
        <v>260</v>
      </c>
      <c r="E46" s="79">
        <v>6</v>
      </c>
      <c r="F46" s="2">
        <v>6</v>
      </c>
      <c r="G46" s="130">
        <v>0</v>
      </c>
      <c r="H46" s="131">
        <v>20</v>
      </c>
      <c r="I46" s="38" t="s">
        <v>237</v>
      </c>
      <c r="J46" s="83" t="s">
        <v>234</v>
      </c>
      <c r="K46" s="129" t="s">
        <v>218</v>
      </c>
      <c r="L46" s="38" t="s">
        <v>222</v>
      </c>
      <c r="M46" s="125"/>
      <c r="N46" s="38">
        <v>42</v>
      </c>
      <c r="O46" s="130" t="s">
        <v>206</v>
      </c>
      <c r="P46" s="131">
        <v>1</v>
      </c>
      <c r="Q46" s="38"/>
      <c r="R46" s="129" t="s">
        <v>240</v>
      </c>
      <c r="S46" s="126"/>
      <c r="T46" s="38">
        <v>42</v>
      </c>
      <c r="U46" s="129"/>
      <c r="V46" s="125"/>
      <c r="W46" s="128">
        <v>42</v>
      </c>
      <c r="X46" s="131"/>
      <c r="Y46" s="105"/>
      <c r="Z46" s="128">
        <v>42</v>
      </c>
      <c r="AA46" s="130">
        <v>0</v>
      </c>
      <c r="AC46" s="128">
        <v>42</v>
      </c>
      <c r="AD46" s="2" t="s">
        <v>195</v>
      </c>
      <c r="AE46" s="38" t="s">
        <v>354</v>
      </c>
      <c r="AG46" s="128">
        <v>42</v>
      </c>
      <c r="AH46" s="2"/>
    </row>
    <row r="47" spans="1:34" ht="11.25" customHeight="1" x14ac:dyDescent="0.2">
      <c r="A47" s="38">
        <v>43</v>
      </c>
      <c r="B47" s="78" t="s">
        <v>114</v>
      </c>
      <c r="C47" s="128">
        <v>43</v>
      </c>
      <c r="D47" s="129" t="s">
        <v>260</v>
      </c>
      <c r="E47" s="79">
        <v>4</v>
      </c>
      <c r="F47" s="2">
        <v>8</v>
      </c>
      <c r="G47" s="130">
        <v>0</v>
      </c>
      <c r="H47" s="38">
        <v>0</v>
      </c>
      <c r="I47" s="38" t="s">
        <v>211</v>
      </c>
      <c r="J47" s="83" t="s">
        <v>262</v>
      </c>
      <c r="K47" s="129" t="s">
        <v>214</v>
      </c>
      <c r="L47" s="38" t="s">
        <v>222</v>
      </c>
      <c r="M47" s="125"/>
      <c r="N47" s="38">
        <v>43</v>
      </c>
      <c r="O47" s="130">
        <v>0</v>
      </c>
      <c r="P47" s="38">
        <v>40</v>
      </c>
      <c r="Q47" s="38"/>
      <c r="R47" s="129" t="s">
        <v>241</v>
      </c>
      <c r="S47" s="126"/>
      <c r="T47" s="38">
        <v>43</v>
      </c>
      <c r="U47" s="129"/>
      <c r="V47" s="125"/>
      <c r="W47" s="128">
        <v>43</v>
      </c>
      <c r="X47" s="131"/>
      <c r="Y47" s="105"/>
      <c r="Z47" s="128">
        <v>43</v>
      </c>
      <c r="AA47" s="130">
        <v>0</v>
      </c>
      <c r="AC47" s="128">
        <v>43</v>
      </c>
      <c r="AD47" s="2">
        <v>0</v>
      </c>
      <c r="AE47" s="38" t="s">
        <v>354</v>
      </c>
      <c r="AG47" s="128">
        <v>43</v>
      </c>
      <c r="AH47" s="2" t="s">
        <v>192</v>
      </c>
    </row>
    <row r="48" spans="1:34" ht="11.25" customHeight="1" x14ac:dyDescent="0.2">
      <c r="A48" s="38">
        <v>44</v>
      </c>
      <c r="B48" s="86" t="s">
        <v>116</v>
      </c>
      <c r="C48" s="128">
        <v>44</v>
      </c>
      <c r="D48" s="129">
        <v>0</v>
      </c>
      <c r="E48" s="79">
        <v>1</v>
      </c>
      <c r="F48" s="2">
        <v>4</v>
      </c>
      <c r="G48" s="130">
        <v>0</v>
      </c>
      <c r="H48" s="131">
        <v>0</v>
      </c>
      <c r="I48" s="38">
        <v>0</v>
      </c>
      <c r="J48" s="83">
        <v>0</v>
      </c>
      <c r="K48" s="129" t="s">
        <v>214</v>
      </c>
      <c r="L48" s="38">
        <v>0</v>
      </c>
      <c r="M48" s="125"/>
      <c r="N48" s="38">
        <v>44</v>
      </c>
      <c r="O48" s="130">
        <v>0</v>
      </c>
      <c r="P48" s="131">
        <v>50</v>
      </c>
      <c r="Q48" s="203"/>
      <c r="R48" s="129" t="s">
        <v>242</v>
      </c>
      <c r="S48" s="126"/>
      <c r="T48" s="38">
        <v>44</v>
      </c>
      <c r="U48" s="129"/>
      <c r="V48" s="125"/>
      <c r="W48" s="128">
        <v>44</v>
      </c>
      <c r="X48" s="132" t="s">
        <v>266</v>
      </c>
      <c r="Y48" s="194"/>
      <c r="Z48" s="128">
        <v>44</v>
      </c>
      <c r="AA48" s="130">
        <v>0</v>
      </c>
      <c r="AC48" s="128">
        <v>44</v>
      </c>
      <c r="AD48" s="2">
        <v>0</v>
      </c>
      <c r="AE48" s="203" t="s">
        <v>354</v>
      </c>
      <c r="AG48" s="128">
        <v>44</v>
      </c>
      <c r="AH48" s="2"/>
    </row>
    <row r="49" spans="1:34" ht="11.25" customHeight="1" x14ac:dyDescent="0.2">
      <c r="A49" s="38">
        <v>45</v>
      </c>
      <c r="B49" s="88" t="s">
        <v>119</v>
      </c>
      <c r="C49" s="128">
        <v>45</v>
      </c>
      <c r="D49" s="129" t="s">
        <v>233</v>
      </c>
      <c r="E49" s="79">
        <v>6</v>
      </c>
      <c r="F49" s="2">
        <v>4</v>
      </c>
      <c r="G49" s="130">
        <v>0</v>
      </c>
      <c r="H49" s="131">
        <v>0</v>
      </c>
      <c r="I49" s="38">
        <v>0</v>
      </c>
      <c r="J49" s="83">
        <v>0</v>
      </c>
      <c r="K49" s="129" t="s">
        <v>205</v>
      </c>
      <c r="L49" s="38">
        <v>0</v>
      </c>
      <c r="M49" s="125"/>
      <c r="N49" s="38">
        <v>45</v>
      </c>
      <c r="O49" s="130">
        <v>0</v>
      </c>
      <c r="P49" s="131">
        <v>1</v>
      </c>
      <c r="Q49" s="203"/>
      <c r="R49" s="129" t="s">
        <v>205</v>
      </c>
      <c r="S49" s="126"/>
      <c r="T49" s="38">
        <v>45</v>
      </c>
      <c r="U49" s="129"/>
      <c r="V49" s="125"/>
      <c r="W49" s="128">
        <v>45</v>
      </c>
      <c r="X49" s="132"/>
      <c r="Y49" s="194"/>
      <c r="Z49" s="128">
        <v>45</v>
      </c>
      <c r="AA49" s="130">
        <v>0</v>
      </c>
      <c r="AC49" s="128">
        <v>45</v>
      </c>
      <c r="AD49" s="2">
        <v>0</v>
      </c>
      <c r="AE49" s="203" t="s">
        <v>354</v>
      </c>
      <c r="AG49" s="128">
        <v>45</v>
      </c>
      <c r="AH49" s="2"/>
    </row>
    <row r="50" spans="1:34" ht="11.25" customHeight="1" x14ac:dyDescent="0.2">
      <c r="A50" s="38">
        <v>46</v>
      </c>
      <c r="B50" s="89" t="s">
        <v>122</v>
      </c>
      <c r="C50" s="128">
        <v>46</v>
      </c>
      <c r="D50" s="129" t="s">
        <v>232</v>
      </c>
      <c r="E50" s="79">
        <v>8</v>
      </c>
      <c r="F50" s="2">
        <v>9</v>
      </c>
      <c r="G50" s="130">
        <v>0</v>
      </c>
      <c r="H50" s="131">
        <v>0</v>
      </c>
      <c r="I50" s="38" t="s">
        <v>237</v>
      </c>
      <c r="J50" s="83" t="s">
        <v>211</v>
      </c>
      <c r="K50" s="129" t="s">
        <v>219</v>
      </c>
      <c r="L50" s="38" t="s">
        <v>235</v>
      </c>
      <c r="M50" s="125"/>
      <c r="N50" s="38">
        <v>46</v>
      </c>
      <c r="O50" s="130">
        <v>0</v>
      </c>
      <c r="P50" s="131">
        <v>40</v>
      </c>
      <c r="Q50" s="203"/>
      <c r="R50" s="129" t="s">
        <v>231</v>
      </c>
      <c r="S50" s="126"/>
      <c r="T50" s="38">
        <v>46</v>
      </c>
      <c r="U50" s="129"/>
      <c r="V50" s="125"/>
      <c r="W50" s="128">
        <v>46</v>
      </c>
      <c r="X50" s="132" t="s">
        <v>267</v>
      </c>
      <c r="Y50" s="194"/>
      <c r="Z50" s="128">
        <v>46</v>
      </c>
      <c r="AA50" s="130">
        <v>0</v>
      </c>
      <c r="AC50" s="128">
        <v>46</v>
      </c>
      <c r="AD50" s="2">
        <v>0</v>
      </c>
      <c r="AE50" s="203" t="s">
        <v>354</v>
      </c>
      <c r="AG50" s="128">
        <v>46</v>
      </c>
      <c r="AH50" s="2"/>
    </row>
    <row r="51" spans="1:34" ht="11.25" customHeight="1" x14ac:dyDescent="0.2">
      <c r="A51" s="38">
        <v>47</v>
      </c>
      <c r="B51" s="89" t="s">
        <v>126</v>
      </c>
      <c r="C51" s="128">
        <v>47</v>
      </c>
      <c r="D51" s="129" t="s">
        <v>296</v>
      </c>
      <c r="E51" s="79">
        <v>4</v>
      </c>
      <c r="F51" s="2">
        <v>9</v>
      </c>
      <c r="G51" s="130">
        <v>0</v>
      </c>
      <c r="H51" s="131">
        <v>0</v>
      </c>
      <c r="I51" s="38" t="s">
        <v>364</v>
      </c>
      <c r="J51" s="83" t="s">
        <v>227</v>
      </c>
      <c r="K51" s="129" t="s">
        <v>205</v>
      </c>
      <c r="L51" s="38" t="s">
        <v>355</v>
      </c>
      <c r="M51" s="125"/>
      <c r="N51" s="38">
        <v>47</v>
      </c>
      <c r="O51" s="130">
        <v>0</v>
      </c>
      <c r="P51" s="131">
        <v>30</v>
      </c>
      <c r="Q51" s="203"/>
      <c r="R51" s="129" t="s">
        <v>231</v>
      </c>
      <c r="S51" s="126"/>
      <c r="T51" s="38">
        <v>47</v>
      </c>
      <c r="U51" s="129"/>
      <c r="V51" s="125"/>
      <c r="W51" s="128">
        <v>47</v>
      </c>
      <c r="X51" s="132" t="s">
        <v>265</v>
      </c>
      <c r="Y51" s="194"/>
      <c r="Z51" s="128">
        <v>47</v>
      </c>
      <c r="AA51" s="130">
        <v>0</v>
      </c>
      <c r="AC51" s="128">
        <v>47</v>
      </c>
      <c r="AD51" s="2">
        <v>0</v>
      </c>
      <c r="AE51" s="203" t="s">
        <v>354</v>
      </c>
      <c r="AG51" s="128">
        <v>47</v>
      </c>
      <c r="AH51" s="2"/>
    </row>
    <row r="52" spans="1:34" ht="11.25" customHeight="1" x14ac:dyDescent="0.2">
      <c r="A52" s="38">
        <v>48</v>
      </c>
      <c r="B52" s="89" t="s">
        <v>129</v>
      </c>
      <c r="C52" s="128">
        <v>48</v>
      </c>
      <c r="D52" s="129" t="s">
        <v>296</v>
      </c>
      <c r="E52" s="79">
        <v>6</v>
      </c>
      <c r="F52" s="2">
        <v>9</v>
      </c>
      <c r="G52" s="130">
        <v>0</v>
      </c>
      <c r="H52" s="131">
        <v>0</v>
      </c>
      <c r="I52" s="38" t="s">
        <v>357</v>
      </c>
      <c r="J52" s="83">
        <v>0</v>
      </c>
      <c r="K52" s="129" t="s">
        <v>220</v>
      </c>
      <c r="L52" s="38" t="s">
        <v>355</v>
      </c>
      <c r="M52" s="125"/>
      <c r="N52" s="38">
        <v>48</v>
      </c>
      <c r="O52" s="130">
        <v>0</v>
      </c>
      <c r="P52" s="131">
        <v>20</v>
      </c>
      <c r="Q52" s="203">
        <v>30</v>
      </c>
      <c r="R52" s="129" t="s">
        <v>231</v>
      </c>
      <c r="S52" s="126"/>
      <c r="T52" s="38">
        <v>48</v>
      </c>
      <c r="U52" s="129"/>
      <c r="V52" s="125"/>
      <c r="W52" s="128">
        <v>48</v>
      </c>
      <c r="X52" s="132">
        <v>0</v>
      </c>
      <c r="Y52" s="194"/>
      <c r="Z52" s="128">
        <v>48</v>
      </c>
      <c r="AA52" s="130">
        <v>15</v>
      </c>
      <c r="AC52" s="128">
        <v>48</v>
      </c>
      <c r="AD52" s="2">
        <v>0</v>
      </c>
      <c r="AE52" s="203" t="s">
        <v>354</v>
      </c>
      <c r="AG52" s="128">
        <v>48</v>
      </c>
      <c r="AH52" s="2" t="s">
        <v>192</v>
      </c>
    </row>
    <row r="53" spans="1:34" ht="11.25" customHeight="1" x14ac:dyDescent="0.2">
      <c r="A53" s="38">
        <v>49</v>
      </c>
      <c r="B53" s="89" t="s">
        <v>129</v>
      </c>
      <c r="C53" s="128">
        <v>49</v>
      </c>
      <c r="D53" s="129" t="s">
        <v>296</v>
      </c>
      <c r="E53" s="79">
        <v>7</v>
      </c>
      <c r="F53" s="2">
        <v>8</v>
      </c>
      <c r="G53" s="130">
        <v>0</v>
      </c>
      <c r="H53" s="131">
        <v>0</v>
      </c>
      <c r="I53" s="38" t="s">
        <v>357</v>
      </c>
      <c r="J53" s="83">
        <v>0</v>
      </c>
      <c r="K53" s="129" t="s">
        <v>221</v>
      </c>
      <c r="L53" s="38">
        <v>0</v>
      </c>
      <c r="M53" s="125"/>
      <c r="N53" s="38">
        <v>49</v>
      </c>
      <c r="O53" s="135">
        <v>0</v>
      </c>
      <c r="P53" s="131">
        <v>20</v>
      </c>
      <c r="Q53" s="203">
        <v>0</v>
      </c>
      <c r="R53" s="129" t="s">
        <v>243</v>
      </c>
      <c r="S53" s="136"/>
      <c r="T53" s="38">
        <v>49</v>
      </c>
      <c r="U53" s="129"/>
      <c r="V53" s="125"/>
      <c r="W53" s="128">
        <v>49</v>
      </c>
      <c r="X53" s="132"/>
      <c r="Y53" s="194"/>
      <c r="Z53" s="128">
        <v>49</v>
      </c>
      <c r="AA53" s="130">
        <v>20</v>
      </c>
      <c r="AC53" s="128">
        <v>49</v>
      </c>
      <c r="AD53" s="2">
        <v>0</v>
      </c>
      <c r="AE53" s="203" t="s">
        <v>354</v>
      </c>
      <c r="AG53" s="128">
        <v>49</v>
      </c>
      <c r="AH53" s="2"/>
    </row>
    <row r="54" spans="1:34" ht="11.25" customHeight="1" x14ac:dyDescent="0.2">
      <c r="A54" s="53">
        <v>50</v>
      </c>
      <c r="B54" s="90" t="s">
        <v>131</v>
      </c>
      <c r="C54" s="137">
        <v>50</v>
      </c>
      <c r="D54" s="138" t="s">
        <v>232</v>
      </c>
      <c r="E54" s="91">
        <v>9</v>
      </c>
      <c r="F54" s="3">
        <v>9</v>
      </c>
      <c r="G54" s="139">
        <v>0</v>
      </c>
      <c r="H54" s="154">
        <v>0</v>
      </c>
      <c r="I54" s="53">
        <v>0</v>
      </c>
      <c r="J54" s="95">
        <v>0</v>
      </c>
      <c r="K54" s="138" t="s">
        <v>213</v>
      </c>
      <c r="L54" s="53">
        <v>0</v>
      </c>
      <c r="M54" s="125"/>
      <c r="N54" s="53">
        <v>50</v>
      </c>
      <c r="O54" s="139">
        <v>0</v>
      </c>
      <c r="P54" s="154">
        <v>80</v>
      </c>
      <c r="Q54" s="204" t="s">
        <v>260</v>
      </c>
      <c r="R54" s="138" t="s">
        <v>231</v>
      </c>
      <c r="S54" s="126"/>
      <c r="T54" s="53">
        <v>50</v>
      </c>
      <c r="U54" s="138"/>
      <c r="V54" s="125"/>
      <c r="W54" s="137">
        <v>50</v>
      </c>
      <c r="X54" s="140"/>
      <c r="Y54" s="194"/>
      <c r="Z54" s="137">
        <v>50</v>
      </c>
      <c r="AA54" s="139">
        <v>20</v>
      </c>
      <c r="AC54" s="137">
        <v>50</v>
      </c>
      <c r="AD54" s="3">
        <v>0</v>
      </c>
      <c r="AE54" s="204" t="s">
        <v>354</v>
      </c>
      <c r="AG54" s="137">
        <v>50</v>
      </c>
      <c r="AH54" s="3"/>
    </row>
    <row r="55" spans="1:34" ht="11.25" customHeight="1" x14ac:dyDescent="0.2">
      <c r="A55" s="33">
        <v>51</v>
      </c>
      <c r="B55" s="70" t="s">
        <v>131</v>
      </c>
      <c r="C55" s="122">
        <v>51</v>
      </c>
      <c r="D55" s="123" t="s">
        <v>232</v>
      </c>
      <c r="E55" s="71">
        <v>8</v>
      </c>
      <c r="F55" s="1">
        <v>9</v>
      </c>
      <c r="G55" s="124">
        <v>0</v>
      </c>
      <c r="H55" s="127"/>
      <c r="I55" s="33">
        <v>0</v>
      </c>
      <c r="J55" s="75">
        <v>0</v>
      </c>
      <c r="K55" s="123" t="s">
        <v>222</v>
      </c>
      <c r="L55" s="33" t="s">
        <v>263</v>
      </c>
      <c r="M55" s="125"/>
      <c r="N55" s="33">
        <v>51</v>
      </c>
      <c r="O55" s="124">
        <v>0</v>
      </c>
      <c r="P55" s="127">
        <v>90</v>
      </c>
      <c r="Q55" s="33" t="s">
        <v>230</v>
      </c>
      <c r="R55" s="123" t="s">
        <v>231</v>
      </c>
      <c r="S55" s="126"/>
      <c r="T55" s="33">
        <v>51</v>
      </c>
      <c r="U55" s="123"/>
      <c r="V55" s="125"/>
      <c r="W55" s="122">
        <v>51</v>
      </c>
      <c r="X55" s="127"/>
      <c r="Y55" s="105"/>
      <c r="Z55" s="122">
        <v>51</v>
      </c>
      <c r="AA55" s="124">
        <v>25</v>
      </c>
      <c r="AC55" s="122">
        <v>51</v>
      </c>
      <c r="AD55" s="1">
        <v>0</v>
      </c>
      <c r="AE55" s="33" t="s">
        <v>354</v>
      </c>
      <c r="AG55" s="122">
        <v>51</v>
      </c>
      <c r="AH55" s="1"/>
    </row>
    <row r="56" spans="1:34" ht="11.25" customHeight="1" x14ac:dyDescent="0.2">
      <c r="A56" s="38">
        <v>52</v>
      </c>
      <c r="B56" s="78" t="s">
        <v>131</v>
      </c>
      <c r="C56" s="128">
        <v>52</v>
      </c>
      <c r="D56" s="129" t="s">
        <v>232</v>
      </c>
      <c r="E56" s="79">
        <v>8</v>
      </c>
      <c r="F56" s="2">
        <v>9</v>
      </c>
      <c r="G56" s="130">
        <v>0</v>
      </c>
      <c r="H56" s="131">
        <v>0</v>
      </c>
      <c r="I56" s="38" t="s">
        <v>355</v>
      </c>
      <c r="J56" s="83">
        <v>0</v>
      </c>
      <c r="K56" s="129" t="s">
        <v>213</v>
      </c>
      <c r="L56" s="38">
        <v>0</v>
      </c>
      <c r="M56" s="125"/>
      <c r="N56" s="38">
        <v>52</v>
      </c>
      <c r="O56" s="130">
        <v>0</v>
      </c>
      <c r="P56" s="131">
        <v>90</v>
      </c>
      <c r="Q56" s="38" t="s">
        <v>260</v>
      </c>
      <c r="R56" s="129" t="s">
        <v>231</v>
      </c>
      <c r="S56" s="126"/>
      <c r="T56" s="38">
        <v>52</v>
      </c>
      <c r="U56" s="129"/>
      <c r="V56" s="125"/>
      <c r="W56" s="128">
        <v>52</v>
      </c>
      <c r="X56" s="131" t="s">
        <v>265</v>
      </c>
      <c r="Y56" s="105"/>
      <c r="Z56" s="128">
        <v>52</v>
      </c>
      <c r="AA56" s="130">
        <v>25</v>
      </c>
      <c r="AC56" s="128">
        <v>52</v>
      </c>
      <c r="AD56" s="2">
        <v>0</v>
      </c>
      <c r="AE56" s="38" t="s">
        <v>354</v>
      </c>
      <c r="AG56" s="128">
        <v>52</v>
      </c>
      <c r="AH56" s="2"/>
    </row>
    <row r="57" spans="1:34" ht="11.25" customHeight="1" x14ac:dyDescent="0.2">
      <c r="A57" s="38">
        <v>53</v>
      </c>
      <c r="B57" s="78" t="s">
        <v>133</v>
      </c>
      <c r="C57" s="128">
        <v>53</v>
      </c>
      <c r="D57" s="129" t="s">
        <v>227</v>
      </c>
      <c r="E57" s="79">
        <v>8</v>
      </c>
      <c r="F57" s="2">
        <v>9</v>
      </c>
      <c r="G57" s="130">
        <v>0</v>
      </c>
      <c r="H57" s="38">
        <v>10</v>
      </c>
      <c r="I57" s="38">
        <v>0</v>
      </c>
      <c r="J57" s="83" t="s">
        <v>222</v>
      </c>
      <c r="K57" s="129" t="s">
        <v>205</v>
      </c>
      <c r="L57" s="38" t="s">
        <v>222</v>
      </c>
      <c r="M57" s="125"/>
      <c r="N57" s="38">
        <v>53</v>
      </c>
      <c r="O57" s="130">
        <v>0</v>
      </c>
      <c r="P57" s="38">
        <v>90</v>
      </c>
      <c r="Q57" s="38" t="s">
        <v>234</v>
      </c>
      <c r="R57" s="129" t="s">
        <v>231</v>
      </c>
      <c r="S57" s="126"/>
      <c r="T57" s="38">
        <v>53</v>
      </c>
      <c r="U57" s="129"/>
      <c r="V57" s="125"/>
      <c r="W57" s="128">
        <v>53</v>
      </c>
      <c r="X57" s="131">
        <v>0</v>
      </c>
      <c r="Y57" s="105"/>
      <c r="Z57" s="128">
        <v>53</v>
      </c>
      <c r="AA57" s="130">
        <v>40</v>
      </c>
      <c r="AC57" s="128">
        <v>53</v>
      </c>
      <c r="AD57" s="2">
        <v>0</v>
      </c>
      <c r="AE57" s="38" t="s">
        <v>354</v>
      </c>
      <c r="AG57" s="128">
        <v>53</v>
      </c>
      <c r="AH57" s="2"/>
    </row>
    <row r="58" spans="1:34" ht="11.25" customHeight="1" x14ac:dyDescent="0.2">
      <c r="A58" s="38">
        <v>54</v>
      </c>
      <c r="B58" s="86" t="s">
        <v>135</v>
      </c>
      <c r="C58" s="128">
        <v>54</v>
      </c>
      <c r="D58" s="129" t="s">
        <v>297</v>
      </c>
      <c r="E58" s="79">
        <v>7</v>
      </c>
      <c r="F58" s="2">
        <v>9</v>
      </c>
      <c r="G58" s="130" t="s">
        <v>277</v>
      </c>
      <c r="H58" s="131">
        <v>20</v>
      </c>
      <c r="I58" s="38" t="s">
        <v>222</v>
      </c>
      <c r="J58" s="83" t="s">
        <v>237</v>
      </c>
      <c r="K58" s="129" t="s">
        <v>204</v>
      </c>
      <c r="L58" s="38">
        <v>0</v>
      </c>
      <c r="M58" s="125"/>
      <c r="N58" s="38">
        <v>54</v>
      </c>
      <c r="O58" s="130">
        <v>0</v>
      </c>
      <c r="P58" s="131">
        <v>60</v>
      </c>
      <c r="Q58" s="203" t="s">
        <v>260</v>
      </c>
      <c r="R58" s="129" t="s">
        <v>244</v>
      </c>
      <c r="S58" s="126"/>
      <c r="T58" s="38">
        <v>54</v>
      </c>
      <c r="U58" s="129"/>
      <c r="V58" s="125"/>
      <c r="W58" s="128">
        <v>54</v>
      </c>
      <c r="X58" s="132" t="s">
        <v>266</v>
      </c>
      <c r="Y58" s="194"/>
      <c r="Z58" s="128">
        <v>54</v>
      </c>
      <c r="AA58" s="130">
        <v>30</v>
      </c>
      <c r="AC58" s="128">
        <v>54</v>
      </c>
      <c r="AD58" s="2">
        <v>0</v>
      </c>
      <c r="AE58" s="203" t="s">
        <v>354</v>
      </c>
      <c r="AG58" s="128">
        <v>54</v>
      </c>
      <c r="AH58" s="2"/>
    </row>
    <row r="59" spans="1:34" ht="11.25" customHeight="1" x14ac:dyDescent="0.2">
      <c r="A59" s="38">
        <v>55</v>
      </c>
      <c r="B59" s="88" t="s">
        <v>138</v>
      </c>
      <c r="C59" s="128">
        <v>55</v>
      </c>
      <c r="D59" s="129" t="s">
        <v>227</v>
      </c>
      <c r="E59" s="79">
        <v>2</v>
      </c>
      <c r="F59" s="2">
        <v>4</v>
      </c>
      <c r="G59" s="130">
        <v>0</v>
      </c>
      <c r="H59" s="131">
        <v>0</v>
      </c>
      <c r="I59" s="38" t="s">
        <v>355</v>
      </c>
      <c r="J59" s="83">
        <v>0</v>
      </c>
      <c r="K59" s="129" t="s">
        <v>223</v>
      </c>
      <c r="L59" s="38" t="s">
        <v>235</v>
      </c>
      <c r="M59" s="125"/>
      <c r="N59" s="38">
        <v>55</v>
      </c>
      <c r="O59" s="130">
        <v>0</v>
      </c>
      <c r="P59" s="131">
        <v>1</v>
      </c>
      <c r="Q59" s="203">
        <v>30</v>
      </c>
      <c r="R59" s="129" t="s">
        <v>231</v>
      </c>
      <c r="S59" s="126"/>
      <c r="T59" s="38">
        <v>55</v>
      </c>
      <c r="U59" s="129"/>
      <c r="V59" s="125"/>
      <c r="W59" s="128">
        <v>55</v>
      </c>
      <c r="X59" s="132"/>
      <c r="Y59" s="194"/>
      <c r="Z59" s="128">
        <v>55</v>
      </c>
      <c r="AA59" s="130">
        <v>0</v>
      </c>
      <c r="AC59" s="128">
        <v>55</v>
      </c>
      <c r="AD59" s="2">
        <v>0</v>
      </c>
      <c r="AE59" s="203" t="s">
        <v>360</v>
      </c>
      <c r="AG59" s="128">
        <v>55</v>
      </c>
      <c r="AH59" s="2"/>
    </row>
    <row r="60" spans="1:34" ht="11.25" customHeight="1" x14ac:dyDescent="0.2">
      <c r="A60" s="38">
        <v>56</v>
      </c>
      <c r="B60" s="89" t="s">
        <v>140</v>
      </c>
      <c r="C60" s="128">
        <v>56</v>
      </c>
      <c r="D60" s="129">
        <v>0</v>
      </c>
      <c r="E60" s="79">
        <v>6</v>
      </c>
      <c r="F60" s="2">
        <v>6</v>
      </c>
      <c r="G60" s="130">
        <v>0</v>
      </c>
      <c r="H60" s="131">
        <v>0</v>
      </c>
      <c r="I60" s="38" t="s">
        <v>357</v>
      </c>
      <c r="J60" s="83" t="s">
        <v>222</v>
      </c>
      <c r="K60" s="129" t="s">
        <v>224</v>
      </c>
      <c r="L60" s="38">
        <v>0</v>
      </c>
      <c r="M60" s="125"/>
      <c r="N60" s="38">
        <v>56</v>
      </c>
      <c r="O60" s="130">
        <v>0</v>
      </c>
      <c r="P60" s="131">
        <v>10</v>
      </c>
      <c r="Q60" s="203">
        <v>0</v>
      </c>
      <c r="R60" s="129" t="s">
        <v>227</v>
      </c>
      <c r="S60" s="126"/>
      <c r="T60" s="38">
        <v>56</v>
      </c>
      <c r="U60" s="129"/>
      <c r="V60" s="125"/>
      <c r="W60" s="128">
        <v>56</v>
      </c>
      <c r="X60" s="132" t="s">
        <v>266</v>
      </c>
      <c r="Y60" s="194"/>
      <c r="Z60" s="128">
        <v>56</v>
      </c>
      <c r="AA60" s="130">
        <v>0</v>
      </c>
      <c r="AC60" s="128">
        <v>56</v>
      </c>
      <c r="AD60" s="2">
        <v>0</v>
      </c>
      <c r="AE60" s="203" t="s">
        <v>360</v>
      </c>
      <c r="AG60" s="128">
        <v>56</v>
      </c>
      <c r="AH60" s="2"/>
    </row>
    <row r="61" spans="1:34" ht="11.25" customHeight="1" x14ac:dyDescent="0.2">
      <c r="A61" s="38">
        <v>57</v>
      </c>
      <c r="B61" s="89" t="s">
        <v>143</v>
      </c>
      <c r="C61" s="128">
        <v>57</v>
      </c>
      <c r="D61" s="129" t="s">
        <v>237</v>
      </c>
      <c r="E61" s="79">
        <v>3</v>
      </c>
      <c r="F61" s="2">
        <v>5</v>
      </c>
      <c r="G61" s="130">
        <v>0</v>
      </c>
      <c r="H61" s="131">
        <v>0</v>
      </c>
      <c r="I61" s="38" t="s">
        <v>357</v>
      </c>
      <c r="J61" s="83">
        <v>0</v>
      </c>
      <c r="K61" s="129" t="s">
        <v>225</v>
      </c>
      <c r="L61" s="38" t="s">
        <v>362</v>
      </c>
      <c r="M61" s="125"/>
      <c r="N61" s="38">
        <v>57</v>
      </c>
      <c r="O61" s="130">
        <v>0</v>
      </c>
      <c r="P61" s="131">
        <v>20</v>
      </c>
      <c r="Q61" s="203" t="s">
        <v>359</v>
      </c>
      <c r="R61" s="129" t="s">
        <v>235</v>
      </c>
      <c r="S61" s="126"/>
      <c r="T61" s="38">
        <v>57</v>
      </c>
      <c r="U61" s="129"/>
      <c r="V61" s="125"/>
      <c r="W61" s="128">
        <v>57</v>
      </c>
      <c r="X61" s="132"/>
      <c r="Y61" s="194"/>
      <c r="Z61" s="128">
        <v>57</v>
      </c>
      <c r="AA61" s="130">
        <v>0</v>
      </c>
      <c r="AC61" s="128">
        <v>57</v>
      </c>
      <c r="AD61" s="2">
        <v>0</v>
      </c>
      <c r="AE61" s="203" t="s">
        <v>354</v>
      </c>
      <c r="AG61" s="128">
        <v>57</v>
      </c>
      <c r="AH61" s="2"/>
    </row>
    <row r="62" spans="1:34" ht="11.25" customHeight="1" x14ac:dyDescent="0.2">
      <c r="A62" s="38">
        <v>58</v>
      </c>
      <c r="B62" s="89" t="s">
        <v>147</v>
      </c>
      <c r="C62" s="128">
        <v>58</v>
      </c>
      <c r="D62" s="129" t="s">
        <v>222</v>
      </c>
      <c r="E62" s="79">
        <v>4</v>
      </c>
      <c r="F62" s="2">
        <v>4</v>
      </c>
      <c r="G62" s="130">
        <v>0</v>
      </c>
      <c r="H62" s="131">
        <v>0</v>
      </c>
      <c r="I62" s="38" t="s">
        <v>235</v>
      </c>
      <c r="J62" s="83">
        <v>0</v>
      </c>
      <c r="K62" s="129" t="s">
        <v>226</v>
      </c>
      <c r="L62" s="38" t="s">
        <v>222</v>
      </c>
      <c r="M62" s="125"/>
      <c r="N62" s="38">
        <v>58</v>
      </c>
      <c r="O62" s="130">
        <v>0</v>
      </c>
      <c r="P62" s="131">
        <v>30</v>
      </c>
      <c r="Q62" s="203" t="s">
        <v>230</v>
      </c>
      <c r="R62" s="129" t="s">
        <v>211</v>
      </c>
      <c r="S62" s="126"/>
      <c r="T62" s="38">
        <v>58</v>
      </c>
      <c r="U62" s="129"/>
      <c r="V62" s="125"/>
      <c r="W62" s="128">
        <v>58</v>
      </c>
      <c r="X62" s="132"/>
      <c r="Y62" s="194"/>
      <c r="Z62" s="128">
        <v>58</v>
      </c>
      <c r="AA62" s="130">
        <v>0</v>
      </c>
      <c r="AC62" s="128">
        <v>58</v>
      </c>
      <c r="AD62" s="2">
        <v>0</v>
      </c>
      <c r="AE62" s="203" t="s">
        <v>360</v>
      </c>
      <c r="AG62" s="128">
        <v>58</v>
      </c>
      <c r="AH62" s="2"/>
    </row>
    <row r="63" spans="1:34" ht="11.25" customHeight="1" x14ac:dyDescent="0.2">
      <c r="A63" s="38">
        <v>59</v>
      </c>
      <c r="B63" s="89" t="s">
        <v>151</v>
      </c>
      <c r="C63" s="128">
        <v>59</v>
      </c>
      <c r="D63" s="129" t="s">
        <v>232</v>
      </c>
      <c r="E63" s="79">
        <v>3</v>
      </c>
      <c r="F63" s="2">
        <v>9</v>
      </c>
      <c r="G63" s="130">
        <v>0</v>
      </c>
      <c r="H63" s="131">
        <v>40</v>
      </c>
      <c r="I63" s="38" t="s">
        <v>357</v>
      </c>
      <c r="J63" s="83" t="s">
        <v>260</v>
      </c>
      <c r="K63" s="129" t="s">
        <v>225</v>
      </c>
      <c r="L63" s="38" t="s">
        <v>237</v>
      </c>
      <c r="M63" s="125"/>
      <c r="N63" s="38">
        <v>59</v>
      </c>
      <c r="O63" s="135">
        <v>0</v>
      </c>
      <c r="P63" s="131">
        <v>10</v>
      </c>
      <c r="Q63" s="203">
        <v>0</v>
      </c>
      <c r="R63" s="129" t="s">
        <v>222</v>
      </c>
      <c r="S63" s="136"/>
      <c r="T63" s="38">
        <v>59</v>
      </c>
      <c r="U63" s="129"/>
      <c r="V63" s="125"/>
      <c r="W63" s="128">
        <v>59</v>
      </c>
      <c r="X63" s="132">
        <v>0</v>
      </c>
      <c r="Y63" s="194"/>
      <c r="Z63" s="128">
        <v>59</v>
      </c>
      <c r="AA63" s="130">
        <v>0</v>
      </c>
      <c r="AC63" s="128">
        <v>59</v>
      </c>
      <c r="AD63" s="2">
        <v>0</v>
      </c>
      <c r="AE63" s="203" t="s">
        <v>360</v>
      </c>
      <c r="AG63" s="128">
        <v>59</v>
      </c>
      <c r="AH63" s="2"/>
    </row>
    <row r="64" spans="1:34" ht="11.25" customHeight="1" x14ac:dyDescent="0.2">
      <c r="A64" s="53">
        <v>60</v>
      </c>
      <c r="B64" s="90" t="s">
        <v>154</v>
      </c>
      <c r="C64" s="137">
        <v>60</v>
      </c>
      <c r="D64" s="138" t="s">
        <v>232</v>
      </c>
      <c r="E64" s="91">
        <v>5</v>
      </c>
      <c r="F64" s="3">
        <v>6</v>
      </c>
      <c r="G64" s="139">
        <v>0</v>
      </c>
      <c r="H64" s="154">
        <v>50</v>
      </c>
      <c r="I64" s="53" t="s">
        <v>222</v>
      </c>
      <c r="J64" s="95" t="s">
        <v>234</v>
      </c>
      <c r="K64" s="138" t="s">
        <v>227</v>
      </c>
      <c r="L64" s="53" t="s">
        <v>235</v>
      </c>
      <c r="M64" s="125"/>
      <c r="N64" s="53">
        <v>60</v>
      </c>
      <c r="O64" s="139">
        <v>0</v>
      </c>
      <c r="P64" s="154">
        <v>20</v>
      </c>
      <c r="Q64" s="204" t="s">
        <v>359</v>
      </c>
      <c r="R64" s="138" t="s">
        <v>243</v>
      </c>
      <c r="S64" s="126"/>
      <c r="T64" s="53">
        <v>60</v>
      </c>
      <c r="U64" s="138"/>
      <c r="V64" s="125"/>
      <c r="W64" s="137">
        <v>60</v>
      </c>
      <c r="X64" s="140"/>
      <c r="Y64" s="194"/>
      <c r="Z64" s="137">
        <v>60</v>
      </c>
      <c r="AA64" s="139">
        <v>0</v>
      </c>
      <c r="AC64" s="137">
        <v>60</v>
      </c>
      <c r="AD64" s="3">
        <v>0</v>
      </c>
      <c r="AE64" s="204" t="s">
        <v>354</v>
      </c>
      <c r="AG64" s="137">
        <v>60</v>
      </c>
      <c r="AH64" s="3"/>
    </row>
    <row r="65" spans="1:34" ht="11.25" customHeight="1" x14ac:dyDescent="0.2">
      <c r="A65" s="33">
        <v>61</v>
      </c>
      <c r="B65" s="70" t="s">
        <v>156</v>
      </c>
      <c r="C65" s="122">
        <v>61</v>
      </c>
      <c r="D65" s="123" t="s">
        <v>237</v>
      </c>
      <c r="E65" s="71">
        <v>6</v>
      </c>
      <c r="F65" s="1">
        <v>7</v>
      </c>
      <c r="G65" s="124">
        <v>0</v>
      </c>
      <c r="H65" s="127">
        <v>0</v>
      </c>
      <c r="I65" s="33" t="s">
        <v>211</v>
      </c>
      <c r="J65" s="75" t="s">
        <v>237</v>
      </c>
      <c r="K65" s="123" t="s">
        <v>214</v>
      </c>
      <c r="L65" s="33" t="s">
        <v>211</v>
      </c>
      <c r="M65" s="125"/>
      <c r="N65" s="33">
        <v>61</v>
      </c>
      <c r="O65" s="124">
        <v>0</v>
      </c>
      <c r="P65" s="127">
        <v>70</v>
      </c>
      <c r="Q65" s="33" t="s">
        <v>232</v>
      </c>
      <c r="R65" s="123" t="s">
        <v>243</v>
      </c>
      <c r="S65" s="126"/>
      <c r="T65" s="33">
        <v>61</v>
      </c>
      <c r="U65" s="123"/>
      <c r="V65" s="125"/>
      <c r="W65" s="122">
        <v>61</v>
      </c>
      <c r="X65" s="127">
        <v>0</v>
      </c>
      <c r="Y65" s="105"/>
      <c r="Z65" s="122">
        <v>61</v>
      </c>
      <c r="AA65" s="124">
        <v>0</v>
      </c>
      <c r="AC65" s="122">
        <v>61</v>
      </c>
      <c r="AD65" s="1">
        <v>0</v>
      </c>
      <c r="AE65" s="33" t="s">
        <v>354</v>
      </c>
      <c r="AG65" s="122">
        <v>61</v>
      </c>
      <c r="AH65" s="1"/>
    </row>
    <row r="66" spans="1:34" ht="11.25" customHeight="1" x14ac:dyDescent="0.2">
      <c r="A66" s="38">
        <v>62</v>
      </c>
      <c r="B66" s="78" t="s">
        <v>160</v>
      </c>
      <c r="C66" s="128">
        <v>62</v>
      </c>
      <c r="D66" s="129" t="s">
        <v>232</v>
      </c>
      <c r="E66" s="79">
        <v>1</v>
      </c>
      <c r="F66" s="2">
        <v>2</v>
      </c>
      <c r="G66" s="130">
        <v>0</v>
      </c>
      <c r="H66" s="131">
        <v>0</v>
      </c>
      <c r="I66" s="38" t="s">
        <v>235</v>
      </c>
      <c r="J66" s="83">
        <v>0</v>
      </c>
      <c r="K66" s="129" t="s">
        <v>216</v>
      </c>
      <c r="L66" s="38" t="s">
        <v>235</v>
      </c>
      <c r="M66" s="125"/>
      <c r="N66" s="38">
        <v>62</v>
      </c>
      <c r="O66" s="130">
        <v>0</v>
      </c>
      <c r="P66" s="131">
        <v>5</v>
      </c>
      <c r="Q66" s="38" t="s">
        <v>359</v>
      </c>
      <c r="R66" s="129" t="s">
        <v>205</v>
      </c>
      <c r="S66" s="126"/>
      <c r="T66" s="38">
        <v>62</v>
      </c>
      <c r="U66" s="129"/>
      <c r="V66" s="125"/>
      <c r="W66" s="128">
        <v>62</v>
      </c>
      <c r="X66" s="131"/>
      <c r="Y66" s="105"/>
      <c r="Z66" s="128">
        <v>62</v>
      </c>
      <c r="AA66" s="130">
        <v>0</v>
      </c>
      <c r="AC66" s="128">
        <v>62</v>
      </c>
      <c r="AD66" s="2">
        <v>0</v>
      </c>
      <c r="AE66" s="38" t="s">
        <v>354</v>
      </c>
      <c r="AG66" s="128">
        <v>62</v>
      </c>
      <c r="AH66" s="2"/>
    </row>
    <row r="67" spans="1:34" ht="11.25" customHeight="1" x14ac:dyDescent="0.2">
      <c r="A67" s="38">
        <v>63</v>
      </c>
      <c r="B67" s="78" t="s">
        <v>163</v>
      </c>
      <c r="C67" s="128">
        <v>63</v>
      </c>
      <c r="D67" s="129" t="s">
        <v>207</v>
      </c>
      <c r="E67" s="79">
        <v>8</v>
      </c>
      <c r="F67" s="2">
        <v>9</v>
      </c>
      <c r="G67" s="130">
        <v>0</v>
      </c>
      <c r="H67" s="38">
        <v>20</v>
      </c>
      <c r="I67" s="38" t="s">
        <v>357</v>
      </c>
      <c r="J67" s="83" t="s">
        <v>237</v>
      </c>
      <c r="K67" s="129" t="s">
        <v>225</v>
      </c>
      <c r="L67" s="38" t="s">
        <v>227</v>
      </c>
      <c r="M67" s="125"/>
      <c r="N67" s="38">
        <v>63</v>
      </c>
      <c r="O67" s="130">
        <v>0</v>
      </c>
      <c r="P67" s="38">
        <v>40</v>
      </c>
      <c r="Q67" s="38">
        <v>0</v>
      </c>
      <c r="R67" s="129" t="s">
        <v>237</v>
      </c>
      <c r="S67" s="126"/>
      <c r="T67" s="38">
        <v>63</v>
      </c>
      <c r="U67" s="129"/>
      <c r="V67" s="125"/>
      <c r="W67" s="128">
        <v>63</v>
      </c>
      <c r="X67" s="131" t="s">
        <v>266</v>
      </c>
      <c r="Y67" s="105"/>
      <c r="Z67" s="128">
        <v>63</v>
      </c>
      <c r="AA67" s="130">
        <v>0</v>
      </c>
      <c r="AC67" s="128">
        <v>63</v>
      </c>
      <c r="AD67" s="2">
        <v>0</v>
      </c>
      <c r="AE67" s="38" t="s">
        <v>360</v>
      </c>
      <c r="AG67" s="128">
        <v>63</v>
      </c>
      <c r="AH67" s="2"/>
    </row>
    <row r="68" spans="1:34" ht="11.25" customHeight="1" x14ac:dyDescent="0.2">
      <c r="A68" s="38">
        <v>64</v>
      </c>
      <c r="B68" s="86" t="s">
        <v>165</v>
      </c>
      <c r="C68" s="128">
        <v>64</v>
      </c>
      <c r="D68" s="129">
        <v>0</v>
      </c>
      <c r="E68" s="79">
        <v>2</v>
      </c>
      <c r="F68" s="2">
        <v>4</v>
      </c>
      <c r="G68" s="130">
        <v>0</v>
      </c>
      <c r="H68" s="131">
        <v>0</v>
      </c>
      <c r="I68" s="38">
        <v>0</v>
      </c>
      <c r="J68" s="83" t="s">
        <v>222</v>
      </c>
      <c r="K68" s="129" t="s">
        <v>205</v>
      </c>
      <c r="L68" s="38">
        <v>0</v>
      </c>
      <c r="M68" s="125"/>
      <c r="N68" s="38">
        <v>64</v>
      </c>
      <c r="O68" s="130">
        <v>0</v>
      </c>
      <c r="P68" s="131">
        <v>60</v>
      </c>
      <c r="Q68" s="203" t="s">
        <v>211</v>
      </c>
      <c r="R68" s="129" t="s">
        <v>234</v>
      </c>
      <c r="S68" s="126"/>
      <c r="T68" s="38">
        <v>64</v>
      </c>
      <c r="U68" s="129"/>
      <c r="V68" s="125"/>
      <c r="W68" s="128">
        <v>64</v>
      </c>
      <c r="X68" s="132">
        <v>0</v>
      </c>
      <c r="Y68" s="194"/>
      <c r="Z68" s="128">
        <v>64</v>
      </c>
      <c r="AA68" s="130">
        <v>0</v>
      </c>
      <c r="AC68" s="128">
        <v>64</v>
      </c>
      <c r="AD68" s="2">
        <v>0</v>
      </c>
      <c r="AE68" s="203" t="s">
        <v>354</v>
      </c>
      <c r="AG68" s="128">
        <v>64</v>
      </c>
      <c r="AH68" s="2"/>
    </row>
    <row r="69" spans="1:34" ht="11.25" customHeight="1" x14ac:dyDescent="0.2">
      <c r="A69" s="38">
        <v>65</v>
      </c>
      <c r="B69" s="88" t="s">
        <v>167</v>
      </c>
      <c r="C69" s="128">
        <v>65</v>
      </c>
      <c r="D69" s="129">
        <v>0</v>
      </c>
      <c r="E69" s="79">
        <v>1</v>
      </c>
      <c r="F69" s="2">
        <v>2</v>
      </c>
      <c r="G69" s="130">
        <v>0</v>
      </c>
      <c r="H69" s="131">
        <v>0</v>
      </c>
      <c r="I69" s="38">
        <v>0</v>
      </c>
      <c r="J69" s="83">
        <v>0</v>
      </c>
      <c r="K69" s="129" t="s">
        <v>214</v>
      </c>
      <c r="L69" s="38">
        <v>0</v>
      </c>
      <c r="M69" s="125"/>
      <c r="N69" s="38">
        <v>65</v>
      </c>
      <c r="O69" s="130">
        <v>0</v>
      </c>
      <c r="P69" s="131">
        <v>90</v>
      </c>
      <c r="Q69" s="203" t="s">
        <v>219</v>
      </c>
      <c r="R69" s="129" t="s">
        <v>206</v>
      </c>
      <c r="S69" s="126"/>
      <c r="T69" s="38">
        <v>65</v>
      </c>
      <c r="U69" s="129"/>
      <c r="V69" s="125"/>
      <c r="W69" s="128">
        <v>65</v>
      </c>
      <c r="X69" s="132"/>
      <c r="Y69" s="194"/>
      <c r="Z69" s="128">
        <v>65</v>
      </c>
      <c r="AA69" s="130">
        <v>0</v>
      </c>
      <c r="AC69" s="128">
        <v>65</v>
      </c>
      <c r="AD69" s="2">
        <v>0</v>
      </c>
      <c r="AE69" s="203" t="s">
        <v>354</v>
      </c>
      <c r="AG69" s="128">
        <v>65</v>
      </c>
      <c r="AH69" s="2"/>
    </row>
    <row r="70" spans="1:34" ht="11.25" customHeight="1" x14ac:dyDescent="0.2">
      <c r="A70" s="38">
        <v>66</v>
      </c>
      <c r="B70" s="89" t="s">
        <v>169</v>
      </c>
      <c r="C70" s="128">
        <v>66</v>
      </c>
      <c r="D70" s="129">
        <v>0</v>
      </c>
      <c r="E70" s="79">
        <v>1</v>
      </c>
      <c r="F70" s="2">
        <v>2</v>
      </c>
      <c r="G70" s="130">
        <v>0</v>
      </c>
      <c r="H70" s="131">
        <v>0</v>
      </c>
      <c r="I70" s="38" t="s">
        <v>355</v>
      </c>
      <c r="J70" s="83">
        <v>0</v>
      </c>
      <c r="K70" s="129" t="s">
        <v>214</v>
      </c>
      <c r="L70" s="38">
        <v>0</v>
      </c>
      <c r="M70" s="125"/>
      <c r="N70" s="38">
        <v>66</v>
      </c>
      <c r="O70" s="130">
        <v>0</v>
      </c>
      <c r="P70" s="131">
        <v>90</v>
      </c>
      <c r="Q70" s="203" t="s">
        <v>219</v>
      </c>
      <c r="R70" s="129" t="s">
        <v>206</v>
      </c>
      <c r="S70" s="126"/>
      <c r="T70" s="38">
        <v>66</v>
      </c>
      <c r="U70" s="129"/>
      <c r="V70" s="125"/>
      <c r="W70" s="128">
        <v>66</v>
      </c>
      <c r="X70" s="132"/>
      <c r="Y70" s="194"/>
      <c r="Z70" s="128">
        <v>66</v>
      </c>
      <c r="AA70" s="130">
        <v>0</v>
      </c>
      <c r="AC70" s="128">
        <v>66</v>
      </c>
      <c r="AD70" s="2">
        <v>0</v>
      </c>
      <c r="AE70" s="203" t="s">
        <v>354</v>
      </c>
      <c r="AG70" s="128">
        <v>66</v>
      </c>
      <c r="AH70" s="2"/>
    </row>
    <row r="71" spans="1:34" ht="11.25" customHeight="1" x14ac:dyDescent="0.2">
      <c r="A71" s="38">
        <v>67</v>
      </c>
      <c r="B71" s="89" t="s">
        <v>171</v>
      </c>
      <c r="C71" s="128">
        <v>67</v>
      </c>
      <c r="D71" s="129" t="s">
        <v>237</v>
      </c>
      <c r="E71" s="79">
        <v>3</v>
      </c>
      <c r="F71" s="2">
        <v>4</v>
      </c>
      <c r="G71" s="130">
        <v>0</v>
      </c>
      <c r="H71" s="131">
        <v>0</v>
      </c>
      <c r="I71" s="38" t="s">
        <v>237</v>
      </c>
      <c r="J71" s="83" t="s">
        <v>263</v>
      </c>
      <c r="K71" s="129" t="s">
        <v>221</v>
      </c>
      <c r="L71" s="38">
        <v>0</v>
      </c>
      <c r="M71" s="125"/>
      <c r="N71" s="38">
        <v>67</v>
      </c>
      <c r="O71" s="130">
        <v>0</v>
      </c>
      <c r="P71" s="131">
        <v>1</v>
      </c>
      <c r="Q71" s="203">
        <v>0</v>
      </c>
      <c r="R71" s="129" t="s">
        <v>233</v>
      </c>
      <c r="S71" s="126"/>
      <c r="T71" s="38">
        <v>67</v>
      </c>
      <c r="U71" s="129"/>
      <c r="V71" s="125"/>
      <c r="W71" s="128">
        <v>67</v>
      </c>
      <c r="X71" s="132">
        <v>0</v>
      </c>
      <c r="Y71" s="194"/>
      <c r="Z71" s="128">
        <v>67</v>
      </c>
      <c r="AA71" s="130">
        <v>0</v>
      </c>
      <c r="AC71" s="128">
        <v>67</v>
      </c>
      <c r="AD71" s="2">
        <v>0</v>
      </c>
      <c r="AE71" s="203" t="s">
        <v>354</v>
      </c>
      <c r="AG71" s="128">
        <v>67</v>
      </c>
      <c r="AH71" s="2"/>
    </row>
    <row r="72" spans="1:34" ht="11.25" customHeight="1" x14ac:dyDescent="0.2">
      <c r="A72" s="38">
        <v>68</v>
      </c>
      <c r="B72" s="89" t="s">
        <v>171</v>
      </c>
      <c r="C72" s="128">
        <v>68</v>
      </c>
      <c r="D72" s="129" t="s">
        <v>227</v>
      </c>
      <c r="E72" s="79">
        <v>4</v>
      </c>
      <c r="F72" s="2">
        <v>7</v>
      </c>
      <c r="G72" s="130">
        <v>0</v>
      </c>
      <c r="H72" s="131">
        <v>0</v>
      </c>
      <c r="I72" s="38" t="s">
        <v>222</v>
      </c>
      <c r="J72" s="83" t="s">
        <v>211</v>
      </c>
      <c r="K72" s="129" t="s">
        <v>225</v>
      </c>
      <c r="L72" s="38" t="s">
        <v>222</v>
      </c>
      <c r="M72" s="125"/>
      <c r="N72" s="38">
        <v>68</v>
      </c>
      <c r="O72" s="130">
        <v>0</v>
      </c>
      <c r="P72" s="131">
        <v>1</v>
      </c>
      <c r="Q72" s="203" t="s">
        <v>244</v>
      </c>
      <c r="R72" s="129" t="s">
        <v>205</v>
      </c>
      <c r="S72" s="126"/>
      <c r="T72" s="38">
        <v>68</v>
      </c>
      <c r="U72" s="129"/>
      <c r="V72" s="125"/>
      <c r="W72" s="128">
        <v>68</v>
      </c>
      <c r="X72" s="132" t="s">
        <v>267</v>
      </c>
      <c r="Y72" s="194"/>
      <c r="Z72" s="128">
        <v>68</v>
      </c>
      <c r="AA72" s="130">
        <v>0</v>
      </c>
      <c r="AC72" s="128">
        <v>68</v>
      </c>
      <c r="AD72" s="2">
        <v>0</v>
      </c>
      <c r="AE72" s="203" t="s">
        <v>354</v>
      </c>
      <c r="AG72" s="128">
        <v>68</v>
      </c>
      <c r="AH72" s="2"/>
    </row>
    <row r="73" spans="1:34" ht="11.25" customHeight="1" x14ac:dyDescent="0.2">
      <c r="A73" s="38">
        <v>69</v>
      </c>
      <c r="B73" s="89" t="s">
        <v>175</v>
      </c>
      <c r="C73" s="128">
        <v>69</v>
      </c>
      <c r="D73" s="129" t="s">
        <v>244</v>
      </c>
      <c r="E73" s="79">
        <v>5</v>
      </c>
      <c r="F73" s="2">
        <v>9</v>
      </c>
      <c r="G73" s="130">
        <v>0</v>
      </c>
      <c r="H73" s="131">
        <v>30</v>
      </c>
      <c r="I73" s="38">
        <v>0</v>
      </c>
      <c r="J73" s="83" t="s">
        <v>232</v>
      </c>
      <c r="K73" s="129" t="s">
        <v>227</v>
      </c>
      <c r="L73" s="38" t="s">
        <v>362</v>
      </c>
      <c r="M73" s="125"/>
      <c r="N73" s="38">
        <v>69</v>
      </c>
      <c r="O73" s="135">
        <v>0</v>
      </c>
      <c r="P73" s="131">
        <v>1</v>
      </c>
      <c r="Q73" s="203"/>
      <c r="R73" s="129" t="s">
        <v>207</v>
      </c>
      <c r="S73" s="136"/>
      <c r="T73" s="38">
        <v>69</v>
      </c>
      <c r="U73" s="129"/>
      <c r="V73" s="125"/>
      <c r="W73" s="128">
        <v>69</v>
      </c>
      <c r="X73" s="132">
        <v>0</v>
      </c>
      <c r="Y73" s="194"/>
      <c r="Z73" s="128">
        <v>69</v>
      </c>
      <c r="AA73" s="130">
        <v>0</v>
      </c>
      <c r="AC73" s="128">
        <v>69</v>
      </c>
      <c r="AD73" s="2">
        <v>0</v>
      </c>
      <c r="AE73" s="203" t="s">
        <v>354</v>
      </c>
      <c r="AG73" s="128">
        <v>69</v>
      </c>
      <c r="AH73" s="2"/>
    </row>
    <row r="74" spans="1:34" ht="11.25" customHeight="1" x14ac:dyDescent="0.2">
      <c r="A74" s="53">
        <v>70</v>
      </c>
      <c r="B74" s="90" t="s">
        <v>177</v>
      </c>
      <c r="C74" s="137">
        <v>70</v>
      </c>
      <c r="D74" s="138" t="s">
        <v>237</v>
      </c>
      <c r="E74" s="91">
        <v>4</v>
      </c>
      <c r="F74" s="3">
        <v>5</v>
      </c>
      <c r="G74" s="139">
        <v>0</v>
      </c>
      <c r="H74" s="154">
        <v>0</v>
      </c>
      <c r="I74" s="53" t="s">
        <v>222</v>
      </c>
      <c r="J74" s="95" t="s">
        <v>235</v>
      </c>
      <c r="K74" s="138" t="s">
        <v>208</v>
      </c>
      <c r="L74" s="53" t="s">
        <v>222</v>
      </c>
      <c r="M74" s="125"/>
      <c r="N74" s="53">
        <v>70</v>
      </c>
      <c r="O74" s="139">
        <v>0</v>
      </c>
      <c r="P74" s="154">
        <v>30</v>
      </c>
      <c r="Q74" s="204" t="s">
        <v>260</v>
      </c>
      <c r="R74" s="138" t="s">
        <v>222</v>
      </c>
      <c r="S74" s="126"/>
      <c r="T74" s="53">
        <v>70</v>
      </c>
      <c r="U74" s="138"/>
      <c r="V74" s="125"/>
      <c r="W74" s="137">
        <v>70</v>
      </c>
      <c r="X74" s="140" t="s">
        <v>266</v>
      </c>
      <c r="Y74" s="194"/>
      <c r="Z74" s="137">
        <v>70</v>
      </c>
      <c r="AA74" s="139">
        <v>0</v>
      </c>
      <c r="AC74" s="137">
        <v>70</v>
      </c>
      <c r="AD74" s="3">
        <v>0</v>
      </c>
      <c r="AE74" s="204" t="s">
        <v>354</v>
      </c>
      <c r="AG74" s="137">
        <v>70</v>
      </c>
      <c r="AH74" s="3"/>
    </row>
    <row r="75" spans="1:34" ht="11.25" customHeight="1" x14ac:dyDescent="0.2">
      <c r="A75" s="33">
        <v>71</v>
      </c>
      <c r="B75" s="70" t="s">
        <v>179</v>
      </c>
      <c r="C75" s="122">
        <v>71</v>
      </c>
      <c r="D75" s="123" t="s">
        <v>237</v>
      </c>
      <c r="E75" s="71">
        <v>4</v>
      </c>
      <c r="F75" s="1">
        <v>6</v>
      </c>
      <c r="G75" s="124">
        <v>0</v>
      </c>
      <c r="H75" s="127">
        <v>20</v>
      </c>
      <c r="I75" s="33" t="s">
        <v>235</v>
      </c>
      <c r="J75" s="75" t="s">
        <v>230</v>
      </c>
      <c r="K75" s="123" t="s">
        <v>214</v>
      </c>
      <c r="L75" s="33" t="s">
        <v>235</v>
      </c>
      <c r="M75" s="125"/>
      <c r="N75" s="33">
        <v>71</v>
      </c>
      <c r="O75" s="124">
        <v>0</v>
      </c>
      <c r="P75" s="127">
        <v>20</v>
      </c>
      <c r="Q75" s="33">
        <v>30</v>
      </c>
      <c r="R75" s="123" t="s">
        <v>222</v>
      </c>
      <c r="S75" s="126"/>
      <c r="T75" s="33">
        <v>71</v>
      </c>
      <c r="U75" s="123"/>
      <c r="V75" s="125"/>
      <c r="W75" s="122">
        <v>71</v>
      </c>
      <c r="X75" s="127"/>
      <c r="Y75" s="105"/>
      <c r="Z75" s="122">
        <v>71</v>
      </c>
      <c r="AA75" s="124">
        <v>0</v>
      </c>
      <c r="AC75" s="122">
        <v>71</v>
      </c>
      <c r="AD75" s="1">
        <v>0</v>
      </c>
      <c r="AE75" s="33" t="s">
        <v>354</v>
      </c>
      <c r="AG75" s="122">
        <v>71</v>
      </c>
      <c r="AH75" s="1"/>
    </row>
    <row r="76" spans="1:34" ht="11.25" customHeight="1" x14ac:dyDescent="0.2">
      <c r="A76" s="38">
        <v>72</v>
      </c>
      <c r="B76" s="78" t="s">
        <v>180</v>
      </c>
      <c r="C76" s="128">
        <v>72</v>
      </c>
      <c r="D76" s="129" t="s">
        <v>237</v>
      </c>
      <c r="E76" s="79">
        <v>5</v>
      </c>
      <c r="F76" s="2">
        <v>6</v>
      </c>
      <c r="G76" s="130">
        <v>0</v>
      </c>
      <c r="H76" s="131">
        <v>20</v>
      </c>
      <c r="I76" s="38" t="s">
        <v>235</v>
      </c>
      <c r="J76" s="83" t="s">
        <v>230</v>
      </c>
      <c r="K76" s="129" t="s">
        <v>214</v>
      </c>
      <c r="L76" s="38" t="s">
        <v>263</v>
      </c>
      <c r="M76" s="125"/>
      <c r="N76" s="38">
        <v>72</v>
      </c>
      <c r="O76" s="130">
        <v>0</v>
      </c>
      <c r="P76" s="131">
        <v>1</v>
      </c>
      <c r="Q76" s="38">
        <v>0</v>
      </c>
      <c r="R76" s="129" t="s">
        <v>245</v>
      </c>
      <c r="S76" s="126"/>
      <c r="T76" s="38">
        <v>72</v>
      </c>
      <c r="U76" s="129"/>
      <c r="V76" s="125"/>
      <c r="W76" s="128">
        <v>72</v>
      </c>
      <c r="X76" s="131"/>
      <c r="Y76" s="105"/>
      <c r="Z76" s="128">
        <v>72</v>
      </c>
      <c r="AA76" s="130">
        <v>0</v>
      </c>
      <c r="AC76" s="128">
        <v>72</v>
      </c>
      <c r="AD76" s="2">
        <v>0</v>
      </c>
      <c r="AE76" s="38" t="s">
        <v>354</v>
      </c>
      <c r="AG76" s="128">
        <v>72</v>
      </c>
      <c r="AH76" s="2"/>
    </row>
    <row r="77" spans="1:34" ht="11.25" customHeight="1" x14ac:dyDescent="0.2">
      <c r="A77" s="38">
        <v>73</v>
      </c>
      <c r="B77" s="78" t="s">
        <v>181</v>
      </c>
      <c r="C77" s="128">
        <v>73</v>
      </c>
      <c r="D77" s="129" t="s">
        <v>233</v>
      </c>
      <c r="E77" s="79">
        <v>3</v>
      </c>
      <c r="F77" s="2">
        <v>4</v>
      </c>
      <c r="G77" s="130">
        <v>0</v>
      </c>
      <c r="H77" s="38">
        <v>0</v>
      </c>
      <c r="I77" s="38" t="s">
        <v>361</v>
      </c>
      <c r="J77" s="83">
        <v>0</v>
      </c>
      <c r="K77" s="129" t="s">
        <v>214</v>
      </c>
      <c r="L77" s="38">
        <v>0</v>
      </c>
      <c r="M77" s="125"/>
      <c r="N77" s="38">
        <v>73</v>
      </c>
      <c r="O77" s="130">
        <v>0</v>
      </c>
      <c r="P77" s="38">
        <v>1</v>
      </c>
      <c r="Q77" s="38"/>
      <c r="R77" s="129" t="s">
        <v>233</v>
      </c>
      <c r="S77" s="126"/>
      <c r="T77" s="38">
        <v>73</v>
      </c>
      <c r="U77" s="129"/>
      <c r="V77" s="125"/>
      <c r="W77" s="128">
        <v>73</v>
      </c>
      <c r="X77" s="131"/>
      <c r="Y77" s="105"/>
      <c r="Z77" s="128">
        <v>73</v>
      </c>
      <c r="AA77" s="130">
        <v>0</v>
      </c>
      <c r="AC77" s="128">
        <v>73</v>
      </c>
      <c r="AD77" s="2">
        <v>0</v>
      </c>
      <c r="AE77" s="38" t="s">
        <v>354</v>
      </c>
      <c r="AG77" s="128">
        <v>73</v>
      </c>
      <c r="AH77" s="2"/>
    </row>
    <row r="78" spans="1:34" ht="11.25" customHeight="1" x14ac:dyDescent="0.2">
      <c r="A78" s="38">
        <v>74</v>
      </c>
      <c r="B78" s="86" t="s">
        <v>182</v>
      </c>
      <c r="C78" s="128">
        <v>74</v>
      </c>
      <c r="D78" s="129" t="s">
        <v>233</v>
      </c>
      <c r="E78" s="79">
        <v>3</v>
      </c>
      <c r="F78" s="2">
        <v>7</v>
      </c>
      <c r="G78" s="130">
        <v>0</v>
      </c>
      <c r="H78" s="131">
        <v>10</v>
      </c>
      <c r="I78" s="38" t="s">
        <v>366</v>
      </c>
      <c r="J78" s="83" t="s">
        <v>235</v>
      </c>
      <c r="K78" s="129" t="s">
        <v>221</v>
      </c>
      <c r="L78" s="38">
        <v>0</v>
      </c>
      <c r="M78" s="125"/>
      <c r="N78" s="38">
        <v>74</v>
      </c>
      <c r="O78" s="130">
        <v>0</v>
      </c>
      <c r="P78" s="131">
        <v>1</v>
      </c>
      <c r="Q78" s="203"/>
      <c r="R78" s="129" t="s">
        <v>246</v>
      </c>
      <c r="S78" s="126"/>
      <c r="T78" s="38">
        <v>74</v>
      </c>
      <c r="U78" s="129"/>
      <c r="V78" s="125"/>
      <c r="W78" s="128">
        <v>74</v>
      </c>
      <c r="X78" s="132"/>
      <c r="Y78" s="194"/>
      <c r="Z78" s="128">
        <v>74</v>
      </c>
      <c r="AA78" s="130">
        <v>0</v>
      </c>
      <c r="AC78" s="128">
        <v>74</v>
      </c>
      <c r="AD78" s="2">
        <v>0</v>
      </c>
      <c r="AE78" s="203" t="s">
        <v>354</v>
      </c>
      <c r="AG78" s="128">
        <v>74</v>
      </c>
      <c r="AH78" s="2"/>
    </row>
    <row r="79" spans="1:34" ht="11.25" customHeight="1" x14ac:dyDescent="0.2">
      <c r="A79" s="53">
        <v>75</v>
      </c>
      <c r="B79" s="98" t="s">
        <v>183</v>
      </c>
      <c r="C79" s="137">
        <v>75</v>
      </c>
      <c r="D79" s="138" t="s">
        <v>227</v>
      </c>
      <c r="E79" s="91">
        <v>3</v>
      </c>
      <c r="F79" s="3">
        <v>7</v>
      </c>
      <c r="G79" s="139">
        <v>0</v>
      </c>
      <c r="H79" s="154">
        <v>40</v>
      </c>
      <c r="I79" s="53" t="s">
        <v>237</v>
      </c>
      <c r="J79" s="95" t="s">
        <v>211</v>
      </c>
      <c r="K79" s="138" t="s">
        <v>228</v>
      </c>
      <c r="L79" s="53" t="s">
        <v>235</v>
      </c>
      <c r="M79" s="125"/>
      <c r="N79" s="53">
        <v>75</v>
      </c>
      <c r="O79" s="139">
        <v>0</v>
      </c>
      <c r="P79" s="131">
        <v>10</v>
      </c>
      <c r="Q79" s="204"/>
      <c r="R79" s="138" t="s">
        <v>234</v>
      </c>
      <c r="S79" s="126"/>
      <c r="T79" s="53">
        <v>75</v>
      </c>
      <c r="U79" s="138"/>
      <c r="V79" s="125"/>
      <c r="W79" s="137">
        <v>75</v>
      </c>
      <c r="X79" s="140"/>
      <c r="Y79" s="194"/>
      <c r="Z79" s="137">
        <v>75</v>
      </c>
      <c r="AA79" s="139">
        <v>0</v>
      </c>
      <c r="AC79" s="137">
        <v>75</v>
      </c>
      <c r="AD79" s="3">
        <v>0</v>
      </c>
      <c r="AE79" s="204" t="s">
        <v>354</v>
      </c>
      <c r="AG79" s="137">
        <v>75</v>
      </c>
      <c r="AH79" s="3"/>
    </row>
    <row r="80" spans="1:34" ht="11.25" customHeight="1" x14ac:dyDescent="0.2">
      <c r="D80" s="125"/>
      <c r="M80" s="125"/>
    </row>
    <row r="81" spans="1:21" ht="11.25" customHeight="1" x14ac:dyDescent="0.2">
      <c r="A81" s="141" t="s">
        <v>301</v>
      </c>
      <c r="D81" s="125"/>
      <c r="M81" s="125"/>
      <c r="U81" s="23" t="s">
        <v>268</v>
      </c>
    </row>
    <row r="82" spans="1:21" ht="11.25" customHeight="1" x14ac:dyDescent="0.2">
      <c r="A82" s="141" t="s">
        <v>350</v>
      </c>
      <c r="D82" s="125"/>
      <c r="M82" s="125"/>
    </row>
    <row r="83" spans="1:21" ht="11.25" customHeight="1" x14ac:dyDescent="0.2">
      <c r="A83" s="115"/>
    </row>
    <row r="84" spans="1:21" ht="11.25" customHeight="1" x14ac:dyDescent="0.2">
      <c r="A84" s="206" t="s">
        <v>398</v>
      </c>
    </row>
    <row r="85" spans="1:21" ht="11.25" customHeight="1" x14ac:dyDescent="0.2">
      <c r="A85" s="121" t="s">
        <v>399</v>
      </c>
    </row>
    <row r="86" spans="1:21" ht="11.25" customHeight="1" x14ac:dyDescent="0.2">
      <c r="A86" s="207" t="s">
        <v>400</v>
      </c>
    </row>
    <row r="87" spans="1:21" ht="11.25" customHeight="1" x14ac:dyDescent="0.2">
      <c r="A87" s="207" t="s">
        <v>401</v>
      </c>
    </row>
    <row r="88" spans="1:21" ht="11.25" customHeight="1" x14ac:dyDescent="0.2">
      <c r="A88" s="121" t="s">
        <v>402</v>
      </c>
    </row>
  </sheetData>
  <conditionalFormatting sqref="A23 A33 A43 A53 A63 A73">
    <cfRule type="cellIs" dxfId="17" priority="15" stopIfTrue="1" operator="greaterThan">
      <formula>991194</formula>
    </cfRule>
  </conditionalFormatting>
  <conditionalFormatting sqref="A13">
    <cfRule type="cellIs" dxfId="16" priority="16" stopIfTrue="1" operator="greaterThan">
      <formula>991194</formula>
    </cfRule>
  </conditionalFormatting>
  <conditionalFormatting sqref="AC23 AC33 AC43 AC53 AC63 AC73">
    <cfRule type="cellIs" dxfId="15" priority="13" stopIfTrue="1" operator="greaterThan">
      <formula>991194</formula>
    </cfRule>
  </conditionalFormatting>
  <conditionalFormatting sqref="AC13">
    <cfRule type="cellIs" dxfId="14" priority="14" stopIfTrue="1" operator="greaterThan">
      <formula>991194</formula>
    </cfRule>
  </conditionalFormatting>
  <conditionalFormatting sqref="C23 C33 C43 C53 C63 C73">
    <cfRule type="cellIs" dxfId="13" priority="11" stopIfTrue="1" operator="greaterThan">
      <formula>991194</formula>
    </cfRule>
  </conditionalFormatting>
  <conditionalFormatting sqref="C13">
    <cfRule type="cellIs" dxfId="12" priority="12" stopIfTrue="1" operator="greaterThan">
      <formula>991194</formula>
    </cfRule>
  </conditionalFormatting>
  <conditionalFormatting sqref="T23 T33 T43 T53 T63 T73">
    <cfRule type="cellIs" dxfId="11" priority="7" stopIfTrue="1" operator="greaterThan">
      <formula>991194</formula>
    </cfRule>
  </conditionalFormatting>
  <conditionalFormatting sqref="N23 N33 N43 N53 N63 N73">
    <cfRule type="cellIs" dxfId="10" priority="9" stopIfTrue="1" operator="greaterThan">
      <formula>991194</formula>
    </cfRule>
  </conditionalFormatting>
  <conditionalFormatting sqref="N13">
    <cfRule type="cellIs" dxfId="9" priority="10" stopIfTrue="1" operator="greaterThan">
      <formula>991194</formula>
    </cfRule>
  </conditionalFormatting>
  <conditionalFormatting sqref="T13">
    <cfRule type="cellIs" dxfId="8" priority="8" stopIfTrue="1" operator="greaterThan">
      <formula>991194</formula>
    </cfRule>
  </conditionalFormatting>
  <conditionalFormatting sqref="W23 W33 W43 W53 W63 W73">
    <cfRule type="cellIs" dxfId="7" priority="5" stopIfTrue="1" operator="greaterThan">
      <formula>991194</formula>
    </cfRule>
  </conditionalFormatting>
  <conditionalFormatting sqref="W13">
    <cfRule type="cellIs" dxfId="6" priority="6" stopIfTrue="1" operator="greaterThan">
      <formula>991194</formula>
    </cfRule>
  </conditionalFormatting>
  <conditionalFormatting sqref="Z23 Z33 Z43 Z53 Z63 Z73">
    <cfRule type="cellIs" dxfId="5" priority="3" stopIfTrue="1" operator="greaterThan">
      <formula>991194</formula>
    </cfRule>
  </conditionalFormatting>
  <conditionalFormatting sqref="Z13">
    <cfRule type="cellIs" dxfId="4" priority="4" stopIfTrue="1" operator="greaterThan">
      <formula>991194</formula>
    </cfRule>
  </conditionalFormatting>
  <conditionalFormatting sqref="AG23 AG33 AG43 AG53 AG63 AG73">
    <cfRule type="cellIs" dxfId="3" priority="1" stopIfTrue="1" operator="greaterThan">
      <formula>991194</formula>
    </cfRule>
  </conditionalFormatting>
  <conditionalFormatting sqref="AG13">
    <cfRule type="cellIs" dxfId="2" priority="2" stopIfTrue="1" operator="greaterThan">
      <formula>991194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workbookViewId="0">
      <selection activeCell="J8" sqref="J8"/>
    </sheetView>
  </sheetViews>
  <sheetFormatPr defaultRowHeight="12" x14ac:dyDescent="0.2"/>
  <cols>
    <col min="1" max="1" width="9.140625" style="23"/>
    <col min="2" max="2" width="37.85546875" style="23" customWidth="1"/>
    <col min="3" max="16384" width="9.140625" style="23"/>
  </cols>
  <sheetData>
    <row r="1" spans="1:10" x14ac:dyDescent="0.2">
      <c r="A1" s="22" t="s">
        <v>9</v>
      </c>
      <c r="C1" s="115" t="s">
        <v>349</v>
      </c>
      <c r="G1" s="26"/>
      <c r="H1" s="26"/>
    </row>
    <row r="2" spans="1:10" x14ac:dyDescent="0.2">
      <c r="G2" s="26"/>
      <c r="H2" s="26"/>
    </row>
    <row r="3" spans="1:10" x14ac:dyDescent="0.2">
      <c r="C3" s="63" t="s">
        <v>196</v>
      </c>
      <c r="D3" s="212" t="s">
        <v>196</v>
      </c>
      <c r="E3" s="212" t="s">
        <v>201</v>
      </c>
      <c r="F3" s="212" t="s">
        <v>201</v>
      </c>
      <c r="G3" s="116" t="s">
        <v>391</v>
      </c>
      <c r="H3" s="116" t="s">
        <v>353</v>
      </c>
      <c r="I3" s="64" t="s">
        <v>278</v>
      </c>
      <c r="J3" s="23" t="s">
        <v>190</v>
      </c>
    </row>
    <row r="4" spans="1:10" x14ac:dyDescent="0.2">
      <c r="A4" s="116" t="s">
        <v>2</v>
      </c>
      <c r="B4" s="117" t="s">
        <v>3</v>
      </c>
      <c r="C4" s="119" t="s">
        <v>252</v>
      </c>
      <c r="D4" s="119" t="s">
        <v>250</v>
      </c>
      <c r="E4" s="119" t="s">
        <v>198</v>
      </c>
      <c r="F4" s="120" t="s">
        <v>273</v>
      </c>
      <c r="G4" s="199" t="s">
        <v>395</v>
      </c>
      <c r="H4" s="199" t="s">
        <v>395</v>
      </c>
      <c r="I4" s="119" t="s">
        <v>302</v>
      </c>
    </row>
    <row r="5" spans="1:10" ht="11.25" customHeight="1" x14ac:dyDescent="0.2">
      <c r="A5" s="33">
        <v>1</v>
      </c>
      <c r="B5" s="174" t="s">
        <v>11</v>
      </c>
      <c r="C5" s="1">
        <v>4</v>
      </c>
      <c r="D5" s="35">
        <v>3</v>
      </c>
      <c r="E5" s="71">
        <v>4</v>
      </c>
      <c r="F5" s="124">
        <v>0</v>
      </c>
      <c r="G5" s="33"/>
      <c r="H5" s="33"/>
      <c r="I5" s="185" t="s">
        <v>279</v>
      </c>
    </row>
    <row r="6" spans="1:10" ht="11.25" customHeight="1" x14ac:dyDescent="0.2">
      <c r="A6" s="38">
        <v>2</v>
      </c>
      <c r="B6" s="155" t="s">
        <v>15</v>
      </c>
      <c r="C6" s="186">
        <v>4</v>
      </c>
      <c r="D6" s="41">
        <v>3</v>
      </c>
      <c r="E6" s="79">
        <v>1</v>
      </c>
      <c r="F6" s="130">
        <v>0</v>
      </c>
      <c r="G6" s="38"/>
      <c r="H6" s="38"/>
      <c r="I6" s="187" t="s">
        <v>280</v>
      </c>
    </row>
    <row r="7" spans="1:10" ht="11.25" customHeight="1" x14ac:dyDescent="0.2">
      <c r="A7" s="38">
        <v>3</v>
      </c>
      <c r="B7" s="155" t="s">
        <v>16</v>
      </c>
      <c r="C7" s="186">
        <v>5</v>
      </c>
      <c r="D7" s="41">
        <v>2</v>
      </c>
      <c r="E7" s="79">
        <v>8</v>
      </c>
      <c r="F7" s="130">
        <v>10</v>
      </c>
      <c r="G7" s="38"/>
      <c r="H7" s="36"/>
      <c r="I7" s="187" t="s">
        <v>280</v>
      </c>
    </row>
    <row r="8" spans="1:10" ht="11.25" customHeight="1" x14ac:dyDescent="0.2">
      <c r="A8" s="38">
        <v>4</v>
      </c>
      <c r="B8" s="156" t="s">
        <v>19</v>
      </c>
      <c r="C8" s="186">
        <v>6</v>
      </c>
      <c r="D8" s="46">
        <v>4</v>
      </c>
      <c r="E8" s="79">
        <v>1</v>
      </c>
      <c r="F8" s="130">
        <v>0</v>
      </c>
      <c r="G8" s="200" t="s">
        <v>356</v>
      </c>
      <c r="H8" s="200" t="s">
        <v>265</v>
      </c>
      <c r="I8" s="187" t="s">
        <v>281</v>
      </c>
    </row>
    <row r="9" spans="1:10" ht="11.25" customHeight="1" x14ac:dyDescent="0.2">
      <c r="A9" s="38">
        <v>5</v>
      </c>
      <c r="B9" s="157" t="s">
        <v>22</v>
      </c>
      <c r="C9" s="186">
        <v>2</v>
      </c>
      <c r="D9" s="46">
        <v>3</v>
      </c>
      <c r="E9" s="79">
        <v>5</v>
      </c>
      <c r="F9" s="130">
        <v>0</v>
      </c>
      <c r="G9" s="200" t="s">
        <v>356</v>
      </c>
      <c r="H9" s="200" t="s">
        <v>265</v>
      </c>
      <c r="I9" s="187" t="s">
        <v>282</v>
      </c>
    </row>
    <row r="10" spans="1:10" ht="11.25" customHeight="1" x14ac:dyDescent="0.2">
      <c r="A10" s="38">
        <v>6</v>
      </c>
      <c r="B10" s="158" t="s">
        <v>25</v>
      </c>
      <c r="C10" s="186">
        <v>4</v>
      </c>
      <c r="D10" s="50">
        <v>3</v>
      </c>
      <c r="E10" s="79">
        <v>7</v>
      </c>
      <c r="F10" s="130">
        <v>0</v>
      </c>
      <c r="G10" s="200" t="s">
        <v>356</v>
      </c>
      <c r="H10" s="200" t="s">
        <v>358</v>
      </c>
      <c r="I10" s="187" t="s">
        <v>283</v>
      </c>
    </row>
    <row r="11" spans="1:10" ht="11.25" customHeight="1" x14ac:dyDescent="0.2">
      <c r="A11" s="38">
        <v>7</v>
      </c>
      <c r="B11" s="158" t="s">
        <v>27</v>
      </c>
      <c r="C11" s="186">
        <v>4</v>
      </c>
      <c r="D11" s="50">
        <v>2</v>
      </c>
      <c r="E11" s="79">
        <v>6</v>
      </c>
      <c r="F11" s="130">
        <v>0</v>
      </c>
      <c r="G11" s="200" t="s">
        <v>356</v>
      </c>
      <c r="H11" s="200" t="s">
        <v>265</v>
      </c>
      <c r="I11" s="187" t="s">
        <v>279</v>
      </c>
    </row>
    <row r="12" spans="1:10" ht="11.25" customHeight="1" x14ac:dyDescent="0.2">
      <c r="A12" s="38">
        <v>8</v>
      </c>
      <c r="B12" s="158" t="s">
        <v>30</v>
      </c>
      <c r="C12" s="186">
        <v>2</v>
      </c>
      <c r="D12" s="50">
        <v>3</v>
      </c>
      <c r="E12" s="79">
        <v>1</v>
      </c>
      <c r="F12" s="130">
        <v>10</v>
      </c>
      <c r="G12" s="200" t="s">
        <v>356</v>
      </c>
      <c r="H12" s="200" t="s">
        <v>265</v>
      </c>
      <c r="I12" s="187" t="s">
        <v>284</v>
      </c>
    </row>
    <row r="13" spans="1:10" ht="11.25" customHeight="1" x14ac:dyDescent="0.2">
      <c r="A13" s="38">
        <v>9</v>
      </c>
      <c r="B13" s="158" t="s">
        <v>33</v>
      </c>
      <c r="C13" s="186">
        <v>2</v>
      </c>
      <c r="D13" s="50">
        <v>2</v>
      </c>
      <c r="E13" s="79">
        <v>1</v>
      </c>
      <c r="F13" s="130">
        <v>0</v>
      </c>
      <c r="G13" s="200" t="s">
        <v>354</v>
      </c>
      <c r="H13" s="200" t="s">
        <v>358</v>
      </c>
      <c r="I13" s="187" t="s">
        <v>284</v>
      </c>
    </row>
    <row r="14" spans="1:10" ht="11.25" customHeight="1" x14ac:dyDescent="0.2">
      <c r="A14" s="53">
        <v>10</v>
      </c>
      <c r="B14" s="177" t="s">
        <v>35</v>
      </c>
      <c r="C14" s="188">
        <v>4</v>
      </c>
      <c r="D14" s="57">
        <v>3</v>
      </c>
      <c r="E14" s="91">
        <v>1</v>
      </c>
      <c r="F14" s="139">
        <v>0</v>
      </c>
      <c r="G14" s="201" t="s">
        <v>356</v>
      </c>
      <c r="H14" s="201" t="s">
        <v>265</v>
      </c>
      <c r="I14" s="189" t="s">
        <v>279</v>
      </c>
    </row>
    <row r="15" spans="1:10" ht="11.25" customHeight="1" x14ac:dyDescent="0.2">
      <c r="A15" s="33">
        <v>11</v>
      </c>
      <c r="B15" s="174" t="s">
        <v>38</v>
      </c>
      <c r="C15" s="1">
        <v>5</v>
      </c>
      <c r="D15" s="35">
        <v>3</v>
      </c>
      <c r="E15" s="71">
        <v>1</v>
      </c>
      <c r="F15" s="124">
        <v>0</v>
      </c>
      <c r="G15" s="33" t="s">
        <v>356</v>
      </c>
      <c r="H15" s="33" t="s">
        <v>265</v>
      </c>
      <c r="I15" s="185" t="s">
        <v>280</v>
      </c>
    </row>
    <row r="16" spans="1:10" ht="11.25" customHeight="1" x14ac:dyDescent="0.2">
      <c r="A16" s="38">
        <v>12</v>
      </c>
      <c r="B16" s="155" t="s">
        <v>41</v>
      </c>
      <c r="C16" s="186">
        <v>4</v>
      </c>
      <c r="D16" s="41">
        <v>3</v>
      </c>
      <c r="E16" s="79">
        <v>1</v>
      </c>
      <c r="F16" s="130">
        <v>60</v>
      </c>
      <c r="G16" s="38" t="s">
        <v>356</v>
      </c>
      <c r="H16" s="38" t="s">
        <v>265</v>
      </c>
      <c r="I16" s="187" t="s">
        <v>280</v>
      </c>
    </row>
    <row r="17" spans="1:9" ht="11.25" customHeight="1" x14ac:dyDescent="0.2">
      <c r="A17" s="38">
        <v>13</v>
      </c>
      <c r="B17" s="155" t="s">
        <v>44</v>
      </c>
      <c r="C17" s="186">
        <v>2</v>
      </c>
      <c r="D17" s="41">
        <v>2</v>
      </c>
      <c r="E17" s="79">
        <v>1</v>
      </c>
      <c r="F17" s="130">
        <v>60</v>
      </c>
      <c r="G17" s="38" t="s">
        <v>356</v>
      </c>
      <c r="H17" s="38" t="s">
        <v>265</v>
      </c>
      <c r="I17" s="187" t="s">
        <v>285</v>
      </c>
    </row>
    <row r="18" spans="1:9" ht="11.25" customHeight="1" x14ac:dyDescent="0.2">
      <c r="A18" s="38">
        <v>14</v>
      </c>
      <c r="B18" s="156" t="s">
        <v>47</v>
      </c>
      <c r="C18" s="186">
        <v>3</v>
      </c>
      <c r="D18" s="46">
        <v>1</v>
      </c>
      <c r="E18" s="79">
        <v>4</v>
      </c>
      <c r="F18" s="130">
        <v>60</v>
      </c>
      <c r="G18" s="200" t="s">
        <v>356</v>
      </c>
      <c r="H18" s="200" t="s">
        <v>265</v>
      </c>
      <c r="I18" s="187" t="s">
        <v>280</v>
      </c>
    </row>
    <row r="19" spans="1:9" ht="11.25" customHeight="1" x14ac:dyDescent="0.2">
      <c r="A19" s="38">
        <v>15</v>
      </c>
      <c r="B19" s="157" t="s">
        <v>50</v>
      </c>
      <c r="C19" s="186">
        <v>2</v>
      </c>
      <c r="D19" s="46">
        <v>2</v>
      </c>
      <c r="E19" s="79">
        <v>6</v>
      </c>
      <c r="F19" s="130">
        <v>0</v>
      </c>
      <c r="G19" s="200" t="s">
        <v>356</v>
      </c>
      <c r="H19" s="200" t="s">
        <v>265</v>
      </c>
      <c r="I19" s="187" t="s">
        <v>279</v>
      </c>
    </row>
    <row r="20" spans="1:9" ht="11.25" customHeight="1" x14ac:dyDescent="0.2">
      <c r="A20" s="38">
        <v>16</v>
      </c>
      <c r="B20" s="158" t="s">
        <v>53</v>
      </c>
      <c r="C20" s="186">
        <v>4</v>
      </c>
      <c r="D20" s="50">
        <v>2</v>
      </c>
      <c r="E20" s="79">
        <v>6</v>
      </c>
      <c r="F20" s="130">
        <v>0</v>
      </c>
      <c r="G20" s="200" t="s">
        <v>356</v>
      </c>
      <c r="H20" s="200" t="s">
        <v>265</v>
      </c>
      <c r="I20" s="187" t="s">
        <v>281</v>
      </c>
    </row>
    <row r="21" spans="1:9" ht="11.25" customHeight="1" x14ac:dyDescent="0.2">
      <c r="A21" s="38">
        <v>17</v>
      </c>
      <c r="B21" s="158" t="s">
        <v>56</v>
      </c>
      <c r="C21" s="186">
        <v>4</v>
      </c>
      <c r="D21" s="50">
        <v>4</v>
      </c>
      <c r="E21" s="79">
        <v>8</v>
      </c>
      <c r="F21" s="130">
        <v>0</v>
      </c>
      <c r="G21" s="200"/>
      <c r="H21" s="200"/>
      <c r="I21" s="187" t="s">
        <v>283</v>
      </c>
    </row>
    <row r="22" spans="1:9" ht="11.25" customHeight="1" x14ac:dyDescent="0.2">
      <c r="A22" s="38">
        <v>18</v>
      </c>
      <c r="B22" s="158" t="s">
        <v>59</v>
      </c>
      <c r="C22" s="186">
        <v>2</v>
      </c>
      <c r="D22" s="50">
        <v>3</v>
      </c>
      <c r="E22" s="79">
        <v>1</v>
      </c>
      <c r="F22" s="130">
        <v>0</v>
      </c>
      <c r="G22" s="200"/>
      <c r="H22" s="200"/>
      <c r="I22" s="187" t="s">
        <v>279</v>
      </c>
    </row>
    <row r="23" spans="1:9" ht="11.25" customHeight="1" x14ac:dyDescent="0.2">
      <c r="A23" s="38">
        <v>19</v>
      </c>
      <c r="B23" s="158" t="s">
        <v>62</v>
      </c>
      <c r="C23" s="186">
        <v>3</v>
      </c>
      <c r="D23" s="50">
        <v>4</v>
      </c>
      <c r="E23" s="79">
        <v>1</v>
      </c>
      <c r="F23" s="130">
        <v>0</v>
      </c>
      <c r="G23" s="200"/>
      <c r="H23" s="200"/>
      <c r="I23" s="187" t="s">
        <v>284</v>
      </c>
    </row>
    <row r="24" spans="1:9" ht="11.25" customHeight="1" x14ac:dyDescent="0.2">
      <c r="A24" s="53">
        <v>20</v>
      </c>
      <c r="B24" s="177" t="s">
        <v>63</v>
      </c>
      <c r="C24" s="188">
        <v>2</v>
      </c>
      <c r="D24" s="57">
        <v>3</v>
      </c>
      <c r="E24" s="91">
        <v>1</v>
      </c>
      <c r="F24" s="139">
        <v>0</v>
      </c>
      <c r="G24" s="201"/>
      <c r="H24" s="201"/>
      <c r="I24" s="189" t="s">
        <v>283</v>
      </c>
    </row>
    <row r="25" spans="1:9" ht="11.25" customHeight="1" x14ac:dyDescent="0.2">
      <c r="A25" s="33">
        <v>21</v>
      </c>
      <c r="B25" s="174" t="s">
        <v>65</v>
      </c>
      <c r="C25" s="1">
        <v>2</v>
      </c>
      <c r="D25" s="35">
        <v>5</v>
      </c>
      <c r="E25" s="71">
        <v>8</v>
      </c>
      <c r="F25" s="124">
        <v>0</v>
      </c>
      <c r="G25" s="33"/>
      <c r="H25" s="33"/>
      <c r="I25" s="185" t="s">
        <v>286</v>
      </c>
    </row>
    <row r="26" spans="1:9" ht="11.25" customHeight="1" x14ac:dyDescent="0.2">
      <c r="A26" s="38">
        <v>22</v>
      </c>
      <c r="B26" s="155" t="s">
        <v>50</v>
      </c>
      <c r="C26" s="186">
        <v>2</v>
      </c>
      <c r="D26" s="41">
        <v>3</v>
      </c>
      <c r="E26" s="79">
        <v>8</v>
      </c>
      <c r="F26" s="130">
        <v>0</v>
      </c>
      <c r="G26" s="38"/>
      <c r="H26" s="38"/>
      <c r="I26" s="187" t="s">
        <v>286</v>
      </c>
    </row>
    <row r="27" spans="1:9" ht="11.25" customHeight="1" x14ac:dyDescent="0.2">
      <c r="A27" s="38">
        <v>23</v>
      </c>
      <c r="B27" s="155" t="s">
        <v>68</v>
      </c>
      <c r="C27" s="186">
        <v>2</v>
      </c>
      <c r="D27" s="41">
        <v>3</v>
      </c>
      <c r="E27" s="79">
        <v>1</v>
      </c>
      <c r="F27" s="130">
        <v>0</v>
      </c>
      <c r="G27" s="38"/>
      <c r="H27" s="38"/>
      <c r="I27" s="187" t="s">
        <v>279</v>
      </c>
    </row>
    <row r="28" spans="1:9" ht="11.25" customHeight="1" x14ac:dyDescent="0.2">
      <c r="A28" s="38">
        <v>24</v>
      </c>
      <c r="B28" s="156" t="s">
        <v>71</v>
      </c>
      <c r="C28" s="186">
        <v>3</v>
      </c>
      <c r="D28" s="46">
        <v>4</v>
      </c>
      <c r="E28" s="79">
        <v>1</v>
      </c>
      <c r="F28" s="130">
        <v>0</v>
      </c>
      <c r="G28" s="200"/>
      <c r="H28" s="200"/>
      <c r="I28" s="187" t="s">
        <v>284</v>
      </c>
    </row>
    <row r="29" spans="1:9" ht="11.25" customHeight="1" x14ac:dyDescent="0.2">
      <c r="A29" s="38">
        <v>25</v>
      </c>
      <c r="B29" s="157" t="s">
        <v>74</v>
      </c>
      <c r="C29" s="186">
        <v>2</v>
      </c>
      <c r="D29" s="46">
        <v>3</v>
      </c>
      <c r="E29" s="79">
        <v>1</v>
      </c>
      <c r="F29" s="130">
        <v>0</v>
      </c>
      <c r="G29" s="200"/>
      <c r="H29" s="200"/>
      <c r="I29" s="187" t="s">
        <v>283</v>
      </c>
    </row>
    <row r="30" spans="1:9" ht="11.25" customHeight="1" x14ac:dyDescent="0.2">
      <c r="A30" s="38">
        <v>26</v>
      </c>
      <c r="B30" s="158" t="s">
        <v>63</v>
      </c>
      <c r="C30" s="186">
        <v>2</v>
      </c>
      <c r="D30" s="50">
        <v>4</v>
      </c>
      <c r="E30" s="79">
        <v>1</v>
      </c>
      <c r="F30" s="130">
        <v>0</v>
      </c>
      <c r="G30" s="200"/>
      <c r="H30" s="200"/>
      <c r="I30" s="187" t="s">
        <v>284</v>
      </c>
    </row>
    <row r="31" spans="1:9" ht="11.25" customHeight="1" x14ac:dyDescent="0.2">
      <c r="A31" s="38">
        <v>27</v>
      </c>
      <c r="B31" s="158" t="s">
        <v>50</v>
      </c>
      <c r="C31" s="186">
        <v>3</v>
      </c>
      <c r="D31" s="50">
        <v>3</v>
      </c>
      <c r="E31" s="79">
        <v>7</v>
      </c>
      <c r="F31" s="130">
        <v>0</v>
      </c>
      <c r="G31" s="200"/>
      <c r="H31" s="200"/>
      <c r="I31" s="187" t="s">
        <v>279</v>
      </c>
    </row>
    <row r="32" spans="1:9" ht="11.25" customHeight="1" x14ac:dyDescent="0.2">
      <c r="A32" s="38">
        <v>28</v>
      </c>
      <c r="B32" s="158" t="s">
        <v>78</v>
      </c>
      <c r="C32" s="186" t="s">
        <v>197</v>
      </c>
      <c r="D32" s="50">
        <v>3</v>
      </c>
      <c r="E32" s="79">
        <v>6</v>
      </c>
      <c r="F32" s="130">
        <v>80</v>
      </c>
      <c r="G32" s="200"/>
      <c r="H32" s="200"/>
      <c r="I32" s="187" t="s">
        <v>287</v>
      </c>
    </row>
    <row r="33" spans="1:9" ht="11.25" customHeight="1" x14ac:dyDescent="0.2">
      <c r="A33" s="38">
        <v>29</v>
      </c>
      <c r="B33" s="158" t="s">
        <v>81</v>
      </c>
      <c r="C33" s="186">
        <v>2</v>
      </c>
      <c r="D33" s="50">
        <v>3</v>
      </c>
      <c r="E33" s="79">
        <v>1</v>
      </c>
      <c r="F33" s="130">
        <v>80</v>
      </c>
      <c r="G33" s="200"/>
      <c r="H33" s="200"/>
      <c r="I33" s="187" t="s">
        <v>279</v>
      </c>
    </row>
    <row r="34" spans="1:9" ht="11.25" customHeight="1" x14ac:dyDescent="0.2">
      <c r="A34" s="53">
        <v>30</v>
      </c>
      <c r="B34" s="177" t="s">
        <v>83</v>
      </c>
      <c r="C34" s="188">
        <v>2</v>
      </c>
      <c r="D34" s="57">
        <v>2</v>
      </c>
      <c r="E34" s="91">
        <v>5</v>
      </c>
      <c r="F34" s="139">
        <v>0</v>
      </c>
      <c r="G34" s="201"/>
      <c r="H34" s="201"/>
      <c r="I34" s="189" t="s">
        <v>279</v>
      </c>
    </row>
    <row r="35" spans="1:9" ht="11.25" customHeight="1" x14ac:dyDescent="0.2">
      <c r="A35" s="33">
        <v>31</v>
      </c>
      <c r="B35" s="174" t="s">
        <v>50</v>
      </c>
      <c r="C35" s="1">
        <v>3</v>
      </c>
      <c r="D35" s="35">
        <v>3</v>
      </c>
      <c r="E35" s="71">
        <v>5</v>
      </c>
      <c r="F35" s="124">
        <v>0</v>
      </c>
      <c r="G35" s="33"/>
      <c r="H35" s="33"/>
      <c r="I35" s="185" t="s">
        <v>284</v>
      </c>
    </row>
    <row r="36" spans="1:9" ht="11.25" customHeight="1" x14ac:dyDescent="0.2">
      <c r="A36" s="38">
        <v>32</v>
      </c>
      <c r="B36" s="155" t="s">
        <v>87</v>
      </c>
      <c r="C36" s="186">
        <v>5</v>
      </c>
      <c r="D36" s="41">
        <v>3</v>
      </c>
      <c r="E36" s="79">
        <v>1</v>
      </c>
      <c r="F36" s="130">
        <v>0</v>
      </c>
      <c r="G36" s="38"/>
      <c r="H36" s="38"/>
      <c r="I36" s="187" t="s">
        <v>284</v>
      </c>
    </row>
    <row r="37" spans="1:9" ht="11.25" customHeight="1" x14ac:dyDescent="0.2">
      <c r="A37" s="38">
        <v>33</v>
      </c>
      <c r="B37" s="155" t="s">
        <v>90</v>
      </c>
      <c r="C37" s="186">
        <v>2</v>
      </c>
      <c r="D37" s="41">
        <v>4</v>
      </c>
      <c r="E37" s="79">
        <v>7</v>
      </c>
      <c r="F37" s="130">
        <v>0</v>
      </c>
      <c r="G37" s="38"/>
      <c r="H37" s="38"/>
      <c r="I37" s="187" t="s">
        <v>283</v>
      </c>
    </row>
    <row r="38" spans="1:9" ht="11.25" customHeight="1" x14ac:dyDescent="0.2">
      <c r="A38" s="38">
        <v>34</v>
      </c>
      <c r="B38" s="156" t="s">
        <v>93</v>
      </c>
      <c r="C38" s="186">
        <v>1</v>
      </c>
      <c r="D38" s="46">
        <v>3</v>
      </c>
      <c r="E38" s="79">
        <v>1</v>
      </c>
      <c r="F38" s="130">
        <v>0</v>
      </c>
      <c r="G38" s="200"/>
      <c r="H38" s="200"/>
      <c r="I38" s="187" t="s">
        <v>283</v>
      </c>
    </row>
    <row r="39" spans="1:9" ht="11.25" customHeight="1" x14ac:dyDescent="0.2">
      <c r="A39" s="38">
        <v>35</v>
      </c>
      <c r="B39" s="157" t="s">
        <v>96</v>
      </c>
      <c r="C39" s="186">
        <v>2</v>
      </c>
      <c r="D39" s="46">
        <v>4</v>
      </c>
      <c r="E39" s="79">
        <v>1</v>
      </c>
      <c r="F39" s="130">
        <v>0</v>
      </c>
      <c r="G39" s="200"/>
      <c r="H39" s="200"/>
      <c r="I39" s="187" t="s">
        <v>279</v>
      </c>
    </row>
    <row r="40" spans="1:9" ht="11.25" customHeight="1" x14ac:dyDescent="0.2">
      <c r="A40" s="38">
        <v>36</v>
      </c>
      <c r="B40" s="158" t="s">
        <v>98</v>
      </c>
      <c r="C40" s="186">
        <v>1</v>
      </c>
      <c r="D40" s="50">
        <v>3</v>
      </c>
      <c r="E40" s="79">
        <v>7</v>
      </c>
      <c r="F40" s="130">
        <v>0</v>
      </c>
      <c r="G40" s="200"/>
      <c r="H40" s="200"/>
      <c r="I40" s="187" t="s">
        <v>287</v>
      </c>
    </row>
    <row r="41" spans="1:9" ht="11.25" customHeight="1" x14ac:dyDescent="0.2">
      <c r="A41" s="38">
        <v>37</v>
      </c>
      <c r="B41" s="158" t="s">
        <v>100</v>
      </c>
      <c r="C41" s="186">
        <v>5</v>
      </c>
      <c r="D41" s="50">
        <v>4</v>
      </c>
      <c r="E41" s="79">
        <v>1</v>
      </c>
      <c r="F41" s="130">
        <v>0</v>
      </c>
      <c r="G41" s="200"/>
      <c r="H41" s="200"/>
      <c r="I41" s="187" t="s">
        <v>279</v>
      </c>
    </row>
    <row r="42" spans="1:9" ht="11.25" customHeight="1" x14ac:dyDescent="0.2">
      <c r="A42" s="38">
        <v>38</v>
      </c>
      <c r="B42" s="158" t="s">
        <v>100</v>
      </c>
      <c r="C42" s="186">
        <v>5</v>
      </c>
      <c r="D42" s="50">
        <v>4</v>
      </c>
      <c r="E42" s="79">
        <v>1</v>
      </c>
      <c r="F42" s="130">
        <v>60</v>
      </c>
      <c r="G42" s="200"/>
      <c r="H42" s="200"/>
      <c r="I42" s="187" t="s">
        <v>281</v>
      </c>
    </row>
    <row r="43" spans="1:9" ht="11.25" customHeight="1" x14ac:dyDescent="0.2">
      <c r="A43" s="38">
        <v>39</v>
      </c>
      <c r="B43" s="158" t="s">
        <v>103</v>
      </c>
      <c r="C43" s="186">
        <v>1</v>
      </c>
      <c r="D43" s="50">
        <v>2</v>
      </c>
      <c r="E43" s="79">
        <v>1</v>
      </c>
      <c r="F43" s="130">
        <v>0</v>
      </c>
      <c r="G43" s="200"/>
      <c r="H43" s="200"/>
      <c r="I43" s="187" t="s">
        <v>287</v>
      </c>
    </row>
    <row r="44" spans="1:9" ht="11.25" customHeight="1" x14ac:dyDescent="0.2">
      <c r="A44" s="53">
        <v>40</v>
      </c>
      <c r="B44" s="177" t="s">
        <v>105</v>
      </c>
      <c r="C44" s="188">
        <v>1</v>
      </c>
      <c r="D44" s="57">
        <v>3</v>
      </c>
      <c r="E44" s="91">
        <v>1</v>
      </c>
      <c r="F44" s="139">
        <v>0</v>
      </c>
      <c r="G44" s="201"/>
      <c r="H44" s="201"/>
      <c r="I44" s="189" t="s">
        <v>280</v>
      </c>
    </row>
    <row r="45" spans="1:9" ht="11.25" customHeight="1" x14ac:dyDescent="0.2">
      <c r="A45" s="33">
        <v>41</v>
      </c>
      <c r="B45" s="174" t="s">
        <v>108</v>
      </c>
      <c r="C45" s="1">
        <v>4</v>
      </c>
      <c r="D45" s="35">
        <v>4</v>
      </c>
      <c r="E45" s="71">
        <v>1</v>
      </c>
      <c r="F45" s="124">
        <v>0</v>
      </c>
      <c r="G45" s="33"/>
      <c r="H45" s="33"/>
      <c r="I45" s="185" t="s">
        <v>286</v>
      </c>
    </row>
    <row r="46" spans="1:9" ht="11.25" customHeight="1" x14ac:dyDescent="0.2">
      <c r="A46" s="38">
        <v>42</v>
      </c>
      <c r="B46" s="155" t="s">
        <v>111</v>
      </c>
      <c r="C46" s="186">
        <v>3</v>
      </c>
      <c r="D46" s="41">
        <v>3</v>
      </c>
      <c r="E46" s="79">
        <v>1</v>
      </c>
      <c r="F46" s="130">
        <v>0</v>
      </c>
      <c r="G46" s="38"/>
      <c r="H46" s="38"/>
      <c r="I46" s="187" t="s">
        <v>283</v>
      </c>
    </row>
    <row r="47" spans="1:9" ht="11.25" customHeight="1" x14ac:dyDescent="0.2">
      <c r="A47" s="38">
        <v>43</v>
      </c>
      <c r="B47" s="155" t="s">
        <v>114</v>
      </c>
      <c r="C47" s="186">
        <v>4</v>
      </c>
      <c r="D47" s="41">
        <v>4</v>
      </c>
      <c r="E47" s="79">
        <v>7</v>
      </c>
      <c r="F47" s="130">
        <v>0</v>
      </c>
      <c r="G47" s="38"/>
      <c r="H47" s="38"/>
      <c r="I47" s="187" t="s">
        <v>283</v>
      </c>
    </row>
    <row r="48" spans="1:9" ht="11.25" customHeight="1" x14ac:dyDescent="0.2">
      <c r="A48" s="38">
        <v>44</v>
      </c>
      <c r="B48" s="156" t="s">
        <v>116</v>
      </c>
      <c r="C48" s="186">
        <v>4</v>
      </c>
      <c r="D48" s="46">
        <v>4</v>
      </c>
      <c r="E48" s="79">
        <v>4</v>
      </c>
      <c r="F48" s="130">
        <v>0</v>
      </c>
      <c r="G48" s="200"/>
      <c r="H48" s="200"/>
      <c r="I48" s="187" t="s">
        <v>279</v>
      </c>
    </row>
    <row r="49" spans="1:9" ht="11.25" customHeight="1" x14ac:dyDescent="0.2">
      <c r="A49" s="38">
        <v>45</v>
      </c>
      <c r="B49" s="157" t="s">
        <v>119</v>
      </c>
      <c r="C49" s="186">
        <v>2</v>
      </c>
      <c r="D49" s="46">
        <v>3</v>
      </c>
      <c r="E49" s="79">
        <v>6</v>
      </c>
      <c r="F49" s="130">
        <v>0</v>
      </c>
      <c r="G49" s="200"/>
      <c r="H49" s="200"/>
      <c r="I49" s="187" t="s">
        <v>286</v>
      </c>
    </row>
    <row r="50" spans="1:9" ht="11.25" customHeight="1" x14ac:dyDescent="0.2">
      <c r="A50" s="38">
        <v>46</v>
      </c>
      <c r="B50" s="158" t="s">
        <v>122</v>
      </c>
      <c r="C50" s="186">
        <v>4</v>
      </c>
      <c r="D50" s="50">
        <v>5</v>
      </c>
      <c r="E50" s="79">
        <v>9</v>
      </c>
      <c r="F50" s="130">
        <v>50</v>
      </c>
      <c r="G50" s="200"/>
      <c r="H50" s="200"/>
      <c r="I50" s="187" t="s">
        <v>286</v>
      </c>
    </row>
    <row r="51" spans="1:9" ht="11.25" customHeight="1" x14ac:dyDescent="0.2">
      <c r="A51" s="38">
        <v>47</v>
      </c>
      <c r="B51" s="158" t="s">
        <v>126</v>
      </c>
      <c r="C51" s="186">
        <v>5</v>
      </c>
      <c r="D51" s="50">
        <v>5</v>
      </c>
      <c r="E51" s="79">
        <v>3</v>
      </c>
      <c r="F51" s="130">
        <v>20</v>
      </c>
      <c r="G51" s="200"/>
      <c r="H51" s="200"/>
      <c r="I51" s="187" t="s">
        <v>279</v>
      </c>
    </row>
    <row r="52" spans="1:9" ht="11.25" customHeight="1" x14ac:dyDescent="0.2">
      <c r="A52" s="38">
        <v>48</v>
      </c>
      <c r="B52" s="158" t="s">
        <v>129</v>
      </c>
      <c r="C52" s="186">
        <v>4</v>
      </c>
      <c r="D52" s="50">
        <v>5</v>
      </c>
      <c r="E52" s="79">
        <v>1</v>
      </c>
      <c r="F52" s="130">
        <v>0</v>
      </c>
      <c r="G52" s="200" t="s">
        <v>356</v>
      </c>
      <c r="H52" s="200" t="s">
        <v>265</v>
      </c>
      <c r="I52" s="187" t="s">
        <v>283</v>
      </c>
    </row>
    <row r="53" spans="1:9" ht="11.25" customHeight="1" x14ac:dyDescent="0.2">
      <c r="A53" s="38">
        <v>49</v>
      </c>
      <c r="B53" s="158" t="s">
        <v>129</v>
      </c>
      <c r="C53" s="186">
        <v>3</v>
      </c>
      <c r="D53" s="50">
        <v>4</v>
      </c>
      <c r="E53" s="79">
        <v>1</v>
      </c>
      <c r="F53" s="130">
        <v>0</v>
      </c>
      <c r="G53" s="200" t="s">
        <v>356</v>
      </c>
      <c r="H53" s="200" t="s">
        <v>265</v>
      </c>
      <c r="I53" s="187" t="s">
        <v>284</v>
      </c>
    </row>
    <row r="54" spans="1:9" ht="11.25" customHeight="1" x14ac:dyDescent="0.2">
      <c r="A54" s="53">
        <v>50</v>
      </c>
      <c r="B54" s="177" t="s">
        <v>131</v>
      </c>
      <c r="C54" s="188">
        <v>5</v>
      </c>
      <c r="D54" s="57">
        <v>5</v>
      </c>
      <c r="E54" s="91">
        <v>1</v>
      </c>
      <c r="F54" s="139">
        <v>0</v>
      </c>
      <c r="G54" s="201" t="s">
        <v>356</v>
      </c>
      <c r="H54" s="201" t="s">
        <v>265</v>
      </c>
      <c r="I54" s="189" t="s">
        <v>279</v>
      </c>
    </row>
    <row r="55" spans="1:9" ht="11.25" customHeight="1" x14ac:dyDescent="0.2">
      <c r="A55" s="33">
        <v>51</v>
      </c>
      <c r="B55" s="174" t="s">
        <v>131</v>
      </c>
      <c r="C55" s="1">
        <v>4</v>
      </c>
      <c r="D55" s="35">
        <v>5</v>
      </c>
      <c r="E55" s="71">
        <v>4</v>
      </c>
      <c r="F55" s="124">
        <v>0</v>
      </c>
      <c r="G55" s="33" t="s">
        <v>356</v>
      </c>
      <c r="H55" s="33" t="s">
        <v>265</v>
      </c>
      <c r="I55" s="185" t="s">
        <v>280</v>
      </c>
    </row>
    <row r="56" spans="1:9" ht="11.25" customHeight="1" x14ac:dyDescent="0.2">
      <c r="A56" s="38">
        <v>52</v>
      </c>
      <c r="B56" s="155" t="s">
        <v>131</v>
      </c>
      <c r="C56" s="186">
        <v>4</v>
      </c>
      <c r="D56" s="41">
        <v>4</v>
      </c>
      <c r="E56" s="79">
        <v>1</v>
      </c>
      <c r="F56" s="130">
        <v>0</v>
      </c>
      <c r="G56" s="38" t="s">
        <v>356</v>
      </c>
      <c r="H56" s="38" t="s">
        <v>265</v>
      </c>
      <c r="I56" s="187" t="s">
        <v>284</v>
      </c>
    </row>
    <row r="57" spans="1:9" ht="11.25" customHeight="1" x14ac:dyDescent="0.2">
      <c r="A57" s="38">
        <v>53</v>
      </c>
      <c r="B57" s="155" t="s">
        <v>133</v>
      </c>
      <c r="C57" s="186">
        <v>5</v>
      </c>
      <c r="D57" s="41">
        <v>3</v>
      </c>
      <c r="E57" s="79">
        <v>1</v>
      </c>
      <c r="F57" s="130">
        <v>0</v>
      </c>
      <c r="G57" s="38" t="s">
        <v>356</v>
      </c>
      <c r="H57" s="38" t="s">
        <v>265</v>
      </c>
      <c r="I57" s="187" t="s">
        <v>287</v>
      </c>
    </row>
    <row r="58" spans="1:9" ht="11.25" customHeight="1" x14ac:dyDescent="0.2">
      <c r="A58" s="38">
        <v>54</v>
      </c>
      <c r="B58" s="156" t="s">
        <v>135</v>
      </c>
      <c r="C58" s="186">
        <v>2</v>
      </c>
      <c r="D58" s="46">
        <v>5</v>
      </c>
      <c r="E58" s="79">
        <v>1</v>
      </c>
      <c r="F58" s="130">
        <v>0</v>
      </c>
      <c r="G58" s="200" t="s">
        <v>356</v>
      </c>
      <c r="H58" s="200" t="s">
        <v>265</v>
      </c>
      <c r="I58" s="187" t="s">
        <v>279</v>
      </c>
    </row>
    <row r="59" spans="1:9" ht="11.25" customHeight="1" x14ac:dyDescent="0.2">
      <c r="A59" s="38">
        <v>55</v>
      </c>
      <c r="B59" s="157" t="s">
        <v>138</v>
      </c>
      <c r="C59" s="186">
        <v>4</v>
      </c>
      <c r="D59" s="46">
        <v>5</v>
      </c>
      <c r="E59" s="79">
        <v>1</v>
      </c>
      <c r="F59" s="130">
        <v>0</v>
      </c>
      <c r="G59" s="200" t="s">
        <v>365</v>
      </c>
      <c r="H59" s="200" t="s">
        <v>265</v>
      </c>
      <c r="I59" s="187" t="s">
        <v>280</v>
      </c>
    </row>
    <row r="60" spans="1:9" ht="11.25" customHeight="1" x14ac:dyDescent="0.2">
      <c r="A60" s="38">
        <v>56</v>
      </c>
      <c r="B60" s="158" t="s">
        <v>140</v>
      </c>
      <c r="C60" s="186">
        <v>3</v>
      </c>
      <c r="D60" s="50">
        <v>4</v>
      </c>
      <c r="E60" s="79">
        <v>9</v>
      </c>
      <c r="F60" s="130">
        <v>0</v>
      </c>
      <c r="G60" s="200" t="s">
        <v>356</v>
      </c>
      <c r="H60" s="200" t="s">
        <v>265</v>
      </c>
      <c r="I60" s="187" t="s">
        <v>283</v>
      </c>
    </row>
    <row r="61" spans="1:9" ht="11.25" customHeight="1" x14ac:dyDescent="0.2">
      <c r="A61" s="38">
        <v>57</v>
      </c>
      <c r="B61" s="158" t="s">
        <v>143</v>
      </c>
      <c r="C61" s="186" t="s">
        <v>197</v>
      </c>
      <c r="D61" s="50">
        <v>4</v>
      </c>
      <c r="E61" s="79">
        <v>9</v>
      </c>
      <c r="F61" s="130">
        <v>0</v>
      </c>
      <c r="G61" s="200" t="s">
        <v>356</v>
      </c>
      <c r="H61" s="200" t="s">
        <v>358</v>
      </c>
      <c r="I61" s="187" t="s">
        <v>283</v>
      </c>
    </row>
    <row r="62" spans="1:9" ht="11.25" customHeight="1" x14ac:dyDescent="0.2">
      <c r="A62" s="38">
        <v>58</v>
      </c>
      <c r="B62" s="158" t="s">
        <v>147</v>
      </c>
      <c r="C62" s="186">
        <v>5</v>
      </c>
      <c r="D62" s="50">
        <v>3</v>
      </c>
      <c r="E62" s="79">
        <v>1</v>
      </c>
      <c r="F62" s="130">
        <v>0</v>
      </c>
      <c r="G62" s="200" t="s">
        <v>356</v>
      </c>
      <c r="H62" s="200" t="s">
        <v>265</v>
      </c>
      <c r="I62" s="187" t="s">
        <v>280</v>
      </c>
    </row>
    <row r="63" spans="1:9" ht="11.25" customHeight="1" x14ac:dyDescent="0.2">
      <c r="A63" s="38">
        <v>59</v>
      </c>
      <c r="B63" s="158" t="s">
        <v>151</v>
      </c>
      <c r="C63" s="186">
        <v>2</v>
      </c>
      <c r="D63" s="50">
        <v>4</v>
      </c>
      <c r="E63" s="79">
        <v>1</v>
      </c>
      <c r="F63" s="130">
        <v>0</v>
      </c>
      <c r="G63" s="200" t="s">
        <v>356</v>
      </c>
      <c r="H63" s="200" t="s">
        <v>265</v>
      </c>
      <c r="I63" s="187" t="s">
        <v>286</v>
      </c>
    </row>
    <row r="64" spans="1:9" ht="11.25" customHeight="1" x14ac:dyDescent="0.2">
      <c r="A64" s="53">
        <v>60</v>
      </c>
      <c r="B64" s="177" t="s">
        <v>154</v>
      </c>
      <c r="C64" s="188">
        <v>2</v>
      </c>
      <c r="D64" s="57">
        <v>3</v>
      </c>
      <c r="E64" s="91">
        <v>1</v>
      </c>
      <c r="F64" s="139">
        <v>0</v>
      </c>
      <c r="G64" s="201" t="s">
        <v>356</v>
      </c>
      <c r="H64" s="201" t="s">
        <v>265</v>
      </c>
      <c r="I64" s="189" t="s">
        <v>288</v>
      </c>
    </row>
    <row r="65" spans="1:9" ht="11.25" customHeight="1" x14ac:dyDescent="0.2">
      <c r="A65" s="33">
        <v>61</v>
      </c>
      <c r="B65" s="174" t="s">
        <v>156</v>
      </c>
      <c r="C65" s="1">
        <v>2</v>
      </c>
      <c r="D65" s="35">
        <v>2</v>
      </c>
      <c r="E65" s="71">
        <v>1</v>
      </c>
      <c r="F65" s="124">
        <v>0</v>
      </c>
      <c r="G65" s="33" t="s">
        <v>356</v>
      </c>
      <c r="H65" s="33" t="s">
        <v>265</v>
      </c>
      <c r="I65" s="185" t="s">
        <v>289</v>
      </c>
    </row>
    <row r="66" spans="1:9" ht="11.25" customHeight="1" x14ac:dyDescent="0.2">
      <c r="A66" s="38">
        <v>62</v>
      </c>
      <c r="B66" s="155" t="s">
        <v>160</v>
      </c>
      <c r="C66" s="186">
        <v>3</v>
      </c>
      <c r="D66" s="41">
        <v>3</v>
      </c>
      <c r="E66" s="79">
        <v>1</v>
      </c>
      <c r="F66" s="130">
        <v>0</v>
      </c>
      <c r="G66" s="38" t="s">
        <v>356</v>
      </c>
      <c r="H66" s="38" t="s">
        <v>265</v>
      </c>
      <c r="I66" s="187" t="s">
        <v>289</v>
      </c>
    </row>
    <row r="67" spans="1:9" ht="11.25" customHeight="1" x14ac:dyDescent="0.2">
      <c r="A67" s="38">
        <v>63</v>
      </c>
      <c r="B67" s="155" t="s">
        <v>163</v>
      </c>
      <c r="C67" s="186">
        <v>3</v>
      </c>
      <c r="D67" s="41">
        <v>4</v>
      </c>
      <c r="E67" s="79">
        <v>9</v>
      </c>
      <c r="F67" s="130">
        <v>50</v>
      </c>
      <c r="G67" s="38" t="s">
        <v>356</v>
      </c>
      <c r="H67" s="38" t="s">
        <v>265</v>
      </c>
      <c r="I67" s="187" t="s">
        <v>290</v>
      </c>
    </row>
    <row r="68" spans="1:9" ht="11.25" customHeight="1" x14ac:dyDescent="0.2">
      <c r="A68" s="38">
        <v>64</v>
      </c>
      <c r="B68" s="156" t="s">
        <v>165</v>
      </c>
      <c r="C68" s="186">
        <v>2</v>
      </c>
      <c r="D68" s="46">
        <v>3</v>
      </c>
      <c r="E68" s="79">
        <v>4</v>
      </c>
      <c r="F68" s="130">
        <v>80</v>
      </c>
      <c r="G68" s="200" t="s">
        <v>356</v>
      </c>
      <c r="H68" s="200" t="s">
        <v>358</v>
      </c>
      <c r="I68" s="187" t="s">
        <v>284</v>
      </c>
    </row>
    <row r="69" spans="1:9" ht="11.25" customHeight="1" x14ac:dyDescent="0.2">
      <c r="A69" s="38">
        <v>65</v>
      </c>
      <c r="B69" s="157" t="s">
        <v>167</v>
      </c>
      <c r="C69" s="186">
        <v>4</v>
      </c>
      <c r="D69" s="46">
        <v>4</v>
      </c>
      <c r="E69" s="79">
        <v>9</v>
      </c>
      <c r="F69" s="130">
        <v>80</v>
      </c>
      <c r="G69" s="200" t="s">
        <v>354</v>
      </c>
      <c r="H69" s="200" t="s">
        <v>358</v>
      </c>
      <c r="I69" s="187" t="s">
        <v>291</v>
      </c>
    </row>
    <row r="70" spans="1:9" ht="11.25" customHeight="1" x14ac:dyDescent="0.2">
      <c r="A70" s="38">
        <v>66</v>
      </c>
      <c r="B70" s="158" t="s">
        <v>169</v>
      </c>
      <c r="C70" s="186">
        <v>4</v>
      </c>
      <c r="D70" s="50">
        <v>4</v>
      </c>
      <c r="E70" s="79">
        <v>9</v>
      </c>
      <c r="F70" s="130">
        <v>100</v>
      </c>
      <c r="G70" s="200" t="s">
        <v>354</v>
      </c>
      <c r="H70" s="200" t="s">
        <v>358</v>
      </c>
      <c r="I70" s="187" t="s">
        <v>284</v>
      </c>
    </row>
    <row r="71" spans="1:9" ht="11.25" customHeight="1" x14ac:dyDescent="0.2">
      <c r="A71" s="38">
        <v>67</v>
      </c>
      <c r="B71" s="158" t="s">
        <v>171</v>
      </c>
      <c r="C71" s="186">
        <v>2</v>
      </c>
      <c r="D71" s="50">
        <v>3</v>
      </c>
      <c r="E71" s="79">
        <v>7</v>
      </c>
      <c r="F71" s="130">
        <v>100</v>
      </c>
      <c r="G71" s="200" t="s">
        <v>356</v>
      </c>
      <c r="H71" s="200" t="s">
        <v>358</v>
      </c>
      <c r="I71" s="187" t="s">
        <v>286</v>
      </c>
    </row>
    <row r="72" spans="1:9" ht="11.25" customHeight="1" x14ac:dyDescent="0.2">
      <c r="A72" s="38">
        <v>68</v>
      </c>
      <c r="B72" s="158" t="s">
        <v>171</v>
      </c>
      <c r="C72" s="186">
        <v>2</v>
      </c>
      <c r="D72" s="50">
        <v>4</v>
      </c>
      <c r="E72" s="79">
        <v>7</v>
      </c>
      <c r="F72" s="130">
        <v>100</v>
      </c>
      <c r="G72" s="200" t="s">
        <v>356</v>
      </c>
      <c r="H72" s="200" t="s">
        <v>358</v>
      </c>
      <c r="I72" s="187" t="s">
        <v>286</v>
      </c>
    </row>
    <row r="73" spans="1:9" ht="11.25" customHeight="1" x14ac:dyDescent="0.2">
      <c r="A73" s="38">
        <v>69</v>
      </c>
      <c r="B73" s="158" t="s">
        <v>175</v>
      </c>
      <c r="C73" s="186">
        <v>1</v>
      </c>
      <c r="D73" s="50">
        <v>5</v>
      </c>
      <c r="E73" s="79">
        <v>7</v>
      </c>
      <c r="F73" s="130">
        <v>100</v>
      </c>
      <c r="G73" s="200"/>
      <c r="H73" s="200"/>
      <c r="I73" s="187" t="s">
        <v>287</v>
      </c>
    </row>
    <row r="74" spans="1:9" ht="11.25" customHeight="1" x14ac:dyDescent="0.2">
      <c r="A74" s="53">
        <v>70</v>
      </c>
      <c r="B74" s="177" t="s">
        <v>177</v>
      </c>
      <c r="C74" s="188">
        <v>2</v>
      </c>
      <c r="D74" s="57">
        <v>5</v>
      </c>
      <c r="E74" s="91">
        <v>1</v>
      </c>
      <c r="F74" s="139">
        <v>0</v>
      </c>
      <c r="G74" s="201" t="s">
        <v>356</v>
      </c>
      <c r="H74" s="201" t="s">
        <v>265</v>
      </c>
      <c r="I74" s="189" t="s">
        <v>279</v>
      </c>
    </row>
    <row r="75" spans="1:9" ht="11.25" customHeight="1" x14ac:dyDescent="0.2">
      <c r="A75" s="33">
        <v>71</v>
      </c>
      <c r="B75" s="174" t="s">
        <v>179</v>
      </c>
      <c r="C75" s="1">
        <v>3</v>
      </c>
      <c r="D75" s="35">
        <v>5</v>
      </c>
      <c r="E75" s="71">
        <v>1</v>
      </c>
      <c r="F75" s="124">
        <v>0</v>
      </c>
      <c r="G75" s="33" t="s">
        <v>356</v>
      </c>
      <c r="H75" s="33" t="s">
        <v>265</v>
      </c>
      <c r="I75" s="185" t="s">
        <v>283</v>
      </c>
    </row>
    <row r="76" spans="1:9" ht="11.25" customHeight="1" x14ac:dyDescent="0.2">
      <c r="A76" s="38">
        <v>72</v>
      </c>
      <c r="B76" s="155" t="s">
        <v>180</v>
      </c>
      <c r="C76" s="186">
        <v>1</v>
      </c>
      <c r="D76" s="41">
        <v>5</v>
      </c>
      <c r="E76" s="79">
        <v>1</v>
      </c>
      <c r="F76" s="130">
        <v>0</v>
      </c>
      <c r="G76" s="38" t="s">
        <v>356</v>
      </c>
      <c r="H76" s="38" t="s">
        <v>265</v>
      </c>
      <c r="I76" s="187" t="s">
        <v>281</v>
      </c>
    </row>
    <row r="77" spans="1:9" ht="11.25" customHeight="1" x14ac:dyDescent="0.2">
      <c r="A77" s="38">
        <v>73</v>
      </c>
      <c r="B77" s="155" t="s">
        <v>181</v>
      </c>
      <c r="C77" s="186">
        <v>4</v>
      </c>
      <c r="D77" s="41">
        <v>4</v>
      </c>
      <c r="E77" s="79">
        <v>1</v>
      </c>
      <c r="F77" s="130">
        <v>0</v>
      </c>
      <c r="G77" s="38"/>
      <c r="H77" s="38"/>
      <c r="I77" s="187" t="s">
        <v>283</v>
      </c>
    </row>
    <row r="78" spans="1:9" ht="11.25" customHeight="1" x14ac:dyDescent="0.2">
      <c r="A78" s="38">
        <v>74</v>
      </c>
      <c r="B78" s="156" t="s">
        <v>182</v>
      </c>
      <c r="C78" s="186">
        <v>2</v>
      </c>
      <c r="D78" s="46">
        <v>4</v>
      </c>
      <c r="E78" s="79">
        <v>1</v>
      </c>
      <c r="F78" s="130">
        <v>0</v>
      </c>
      <c r="G78" s="200"/>
      <c r="H78" s="200"/>
      <c r="I78" s="187" t="s">
        <v>280</v>
      </c>
    </row>
    <row r="79" spans="1:9" ht="11.25" customHeight="1" x14ac:dyDescent="0.2">
      <c r="A79" s="53">
        <v>75</v>
      </c>
      <c r="B79" s="180" t="s">
        <v>183</v>
      </c>
      <c r="C79" s="188">
        <v>3</v>
      </c>
      <c r="D79" s="59">
        <v>4</v>
      </c>
      <c r="E79" s="91">
        <v>1</v>
      </c>
      <c r="F79" s="139">
        <v>0</v>
      </c>
      <c r="G79" s="201"/>
      <c r="H79" s="201"/>
      <c r="I79" s="189" t="s">
        <v>280</v>
      </c>
    </row>
    <row r="81" spans="1:1" x14ac:dyDescent="0.2">
      <c r="A81" s="208" t="s">
        <v>397</v>
      </c>
    </row>
  </sheetData>
  <conditionalFormatting sqref="A13">
    <cfRule type="cellIs" dxfId="1" priority="8" stopIfTrue="1" operator="greaterThan">
      <formula>991194</formula>
    </cfRule>
  </conditionalFormatting>
  <conditionalFormatting sqref="A23 A33 A43 A53 A63 A73">
    <cfRule type="cellIs" dxfId="0" priority="7" stopIfTrue="1" operator="greaterThan">
      <formula>991194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Cooperators</vt:lpstr>
      <vt:lpstr>Cultivars</vt:lpstr>
      <vt:lpstr>Selected</vt:lpstr>
      <vt:lpstr>Heading Days</vt:lpstr>
      <vt:lpstr>Plant Height</vt:lpstr>
      <vt:lpstr>Yield</vt:lpstr>
      <vt:lpstr>Diseases</vt:lpstr>
      <vt:lpstr>Miscellaneous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2017-01-13T07:11:31Z</dcterms:modified>
</cp:coreProperties>
</file>