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20730" windowHeight="9735"/>
  </bookViews>
  <sheets>
    <sheet name="Bajju Groundnut" sheetId="2" r:id="rId1"/>
    <sheet name="Sheet1" sheetId="3" r:id="rId2"/>
  </sheets>
  <externalReferences>
    <externalReference r:id="rId3"/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J7" i="2" l="1"/>
  <c r="G7" i="2" s="1"/>
  <c r="D17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G18" i="2"/>
  <c r="G16" i="2"/>
  <c r="G15" i="2"/>
  <c r="J12" i="2"/>
  <c r="G12" i="2" s="1"/>
  <c r="J11" i="2"/>
  <c r="G11" i="2" s="1"/>
  <c r="J10" i="2"/>
  <c r="G10" i="2" s="1"/>
  <c r="H34" i="2"/>
  <c r="I7" i="2"/>
  <c r="H21" i="3"/>
  <c r="H22" i="3" s="1"/>
  <c r="G21" i="3"/>
  <c r="G22" i="3" s="1"/>
  <c r="G7" i="3"/>
  <c r="H7" i="3" s="1"/>
  <c r="G8" i="3"/>
  <c r="H8" i="3" s="1"/>
  <c r="G6" i="3"/>
  <c r="H6" i="3" s="1"/>
  <c r="G17" i="2" l="1"/>
  <c r="F18" i="2"/>
  <c r="I18" i="2" s="1"/>
  <c r="J18" i="2" s="1"/>
  <c r="F16" i="2"/>
  <c r="I16" i="2" s="1"/>
  <c r="J16" i="2" s="1"/>
  <c r="F15" i="2"/>
  <c r="I15" i="2" s="1"/>
  <c r="J15" i="2" s="1"/>
  <c r="I12" i="2"/>
  <c r="I11" i="2"/>
  <c r="I10" i="2"/>
  <c r="F7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F17" i="2" l="1"/>
  <c r="F12" i="2"/>
  <c r="F11" i="2"/>
  <c r="F10" i="2"/>
  <c r="C17" i="2"/>
</calcChain>
</file>

<file path=xl/sharedStrings.xml><?xml version="1.0" encoding="utf-8"?>
<sst xmlns="http://schemas.openxmlformats.org/spreadsheetml/2006/main" count="29" uniqueCount="29">
  <si>
    <t>Phenology</t>
  </si>
  <si>
    <t>Specific leaf area  at optimum air temperature (LAI per unit biomass)</t>
  </si>
  <si>
    <t>Unstressed harvest index</t>
  </si>
  <si>
    <t>Date of sowing</t>
  </si>
  <si>
    <t>Date of emergence (50 % of all plants)</t>
  </si>
  <si>
    <t>Date of reaching Maximum root depth (50 % of all plants)</t>
  </si>
  <si>
    <t>Date of end of vegetative growth  (50 % of all plants)</t>
  </si>
  <si>
    <t>Date of begining Flowering  (50 % of all plants)</t>
  </si>
  <si>
    <t>Date of begining Grain filling  (50 % of all plants)</t>
  </si>
  <si>
    <t>Date of crop maturity  (50 % of all plants)</t>
  </si>
  <si>
    <t>Harvesting</t>
  </si>
  <si>
    <t xml:space="preserve">Grain yield </t>
  </si>
  <si>
    <t>biomass</t>
  </si>
  <si>
    <t>HI</t>
  </si>
  <si>
    <t>observed</t>
  </si>
  <si>
    <t>simulated</t>
  </si>
  <si>
    <t>GAI simulated</t>
  </si>
  <si>
    <t>(m2/m2)</t>
  </si>
  <si>
    <t>RMSE</t>
  </si>
  <si>
    <t>N uptake</t>
  </si>
  <si>
    <t>GAI observed</t>
  </si>
  <si>
    <t>Bajju Groundnut TG-1</t>
  </si>
  <si>
    <t xml:space="preserve">Irrigation (I) </t>
  </si>
  <si>
    <t>Rainfall (R)</t>
  </si>
  <si>
    <t>Total (I+R)</t>
  </si>
  <si>
    <t>Losses</t>
  </si>
  <si>
    <t>ET</t>
  </si>
  <si>
    <t xml:space="preserve">Drainage </t>
  </si>
  <si>
    <t xml:space="preserve">Stored soil moisture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</si>
</sst>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"/>
    <numFmt numFmtId="165" formatCode="0.0000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4"/>
      <name val="Calibri"/>
      <family val="2"/>
    </font>
    <font>
      <b/>
      <sz val="11"/>
      <color indexed="8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2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0"/>
      <color indexed="1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14" fontId="0" fillId="0" borderId="0" xfId="0" applyNumberFormat="1"/>
    <xf numFmtId="0" fontId="6" fillId="0" borderId="0" xfId="0" applyFont="1"/>
    <xf numFmtId="164" fontId="7" fillId="0" borderId="0" xfId="0" applyNumberFormat="1" applyFont="1"/>
    <xf numFmtId="0" fontId="8" fillId="0" borderId="0" xfId="0" applyFont="1"/>
    <xf numFmtId="14" fontId="7" fillId="0" borderId="0" xfId="0" applyNumberFormat="1" applyFont="1"/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/>
    <xf numFmtId="2" fontId="0" fillId="0" borderId="0" xfId="0" applyNumberFormat="1"/>
    <xf numFmtId="0" fontId="0" fillId="0" borderId="0" xfId="0" applyAlignment="1" applyProtection="1">
      <alignment horizontal="left"/>
      <protection locked="0"/>
    </xf>
    <xf numFmtId="14" fontId="6" fillId="0" borderId="0" xfId="1" applyNumberFormat="1" applyFont="1"/>
    <xf numFmtId="14" fontId="6" fillId="0" borderId="0" xfId="1" applyNumberFormat="1" applyFont="1" applyFill="1"/>
    <xf numFmtId="0" fontId="9" fillId="0" borderId="0" xfId="0" applyFont="1"/>
    <xf numFmtId="1" fontId="9" fillId="0" borderId="0" xfId="0" applyNumberFormat="1" applyFont="1"/>
    <xf numFmtId="14" fontId="1" fillId="0" borderId="0" xfId="0" applyNumberFormat="1" applyFont="1"/>
    <xf numFmtId="14" fontId="10" fillId="0" borderId="0" xfId="0" applyNumberFormat="1" applyFont="1"/>
    <xf numFmtId="0" fontId="0" fillId="0" borderId="0" xfId="0" applyAlignment="1" applyProtection="1">
      <alignment horizontal="right"/>
      <protection locked="0"/>
    </xf>
    <xf numFmtId="165" fontId="0" fillId="0" borderId="0" xfId="0" applyNumberFormat="1"/>
    <xf numFmtId="14" fontId="11" fillId="0" borderId="0" xfId="0" applyNumberFormat="1" applyFont="1"/>
    <xf numFmtId="0" fontId="12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166" fontId="0" fillId="0" borderId="0" xfId="0" applyNumberFormat="1"/>
    <xf numFmtId="0" fontId="13" fillId="0" borderId="3" xfId="0" applyFont="1" applyBorder="1" applyAlignment="1">
      <alignment wrapText="1"/>
    </xf>
    <xf numFmtId="0" fontId="14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4" fillId="0" borderId="6" xfId="0" applyFont="1" applyBorder="1" applyAlignment="1">
      <alignment horizontal="center" wrapText="1"/>
    </xf>
    <xf numFmtId="0" fontId="15" fillId="0" borderId="5" xfId="0" applyFont="1" applyBorder="1" applyAlignment="1">
      <alignment wrapText="1"/>
    </xf>
    <xf numFmtId="0" fontId="13" fillId="0" borderId="6" xfId="0" applyFont="1" applyBorder="1" applyAlignment="1">
      <alignment horizontal="center" wrapText="1"/>
    </xf>
    <xf numFmtId="0" fontId="14" fillId="0" borderId="5" xfId="0" applyFont="1" applyBorder="1" applyAlignment="1">
      <alignment wrapText="1"/>
    </xf>
    <xf numFmtId="0" fontId="16" fillId="0" borderId="0" xfId="1" applyFont="1"/>
    <xf numFmtId="14" fontId="17" fillId="0" borderId="0" xfId="0" applyNumberFormat="1" applyFont="1"/>
    <xf numFmtId="2" fontId="6" fillId="0" borderId="0" xfId="1" applyNumberFormat="1" applyFont="1"/>
    <xf numFmtId="2" fontId="1" fillId="0" borderId="0" xfId="0" applyNumberFormat="1" applyFont="1"/>
    <xf numFmtId="0" fontId="7" fillId="0" borderId="0" xfId="1" applyFont="1"/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113298337707686E-2"/>
          <c:y val="5.1400554097404488E-2"/>
          <c:w val="0.82000481189851826"/>
          <c:h val="0.89719889180519163"/>
        </c:manualLayout>
      </c:layout>
      <c:scatterChart>
        <c:scatterStyle val="lineMarker"/>
        <c:varyColors val="0"/>
        <c:ser>
          <c:idx val="1"/>
          <c:order val="1"/>
          <c:tx>
            <c:strRef>
              <c:f>'Bajju Groundnut'!$G$22</c:f>
              <c:strCache>
                <c:ptCount val="1"/>
                <c:pt idx="0">
                  <c:v>GAI observed</c:v>
                </c:pt>
              </c:strCache>
            </c:strRef>
          </c:tx>
          <c:spPr>
            <a:ln w="28575">
              <a:noFill/>
            </a:ln>
          </c:spPr>
          <c:xVal>
            <c:numRef>
              <c:f>'Bajju Groundnut'!$G$24:$G$26</c:f>
              <c:numCache>
                <c:formatCode>m/d/yyyy</c:formatCode>
                <c:ptCount val="3"/>
                <c:pt idx="0">
                  <c:v>41095</c:v>
                </c:pt>
                <c:pt idx="1">
                  <c:v>41139</c:v>
                </c:pt>
                <c:pt idx="2">
                  <c:v>41173</c:v>
                </c:pt>
              </c:numCache>
            </c:numRef>
          </c:xVal>
          <c:yVal>
            <c:numRef>
              <c:f>'Bajju Groundnut'!$H$24:$H$26</c:f>
              <c:numCache>
                <c:formatCode>General</c:formatCode>
                <c:ptCount val="3"/>
                <c:pt idx="0">
                  <c:v>0.31919999999999998</c:v>
                </c:pt>
                <c:pt idx="1">
                  <c:v>2.3292000000000002</c:v>
                </c:pt>
                <c:pt idx="2">
                  <c:v>0.78480000000000005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49440"/>
        <c:axId val="91150976"/>
      </c:scatterChart>
      <c:scatterChart>
        <c:scatterStyle val="smoothMarker"/>
        <c:varyColors val="0"/>
        <c:ser>
          <c:idx val="0"/>
          <c:order val="0"/>
          <c:tx>
            <c:strRef>
              <c:f>'Bajju Groundnut'!$C$22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'Bajju Groundnut'!$B$24:$B$285</c:f>
              <c:numCache>
                <c:formatCode>m/d/yyyy</c:formatCode>
                <c:ptCount val="262"/>
                <c:pt idx="0">
                  <c:v>41030</c:v>
                </c:pt>
                <c:pt idx="1">
                  <c:v>41031</c:v>
                </c:pt>
                <c:pt idx="2">
                  <c:v>41032</c:v>
                </c:pt>
                <c:pt idx="3">
                  <c:v>41033</c:v>
                </c:pt>
                <c:pt idx="4">
                  <c:v>41034</c:v>
                </c:pt>
                <c:pt idx="5">
                  <c:v>41035</c:v>
                </c:pt>
                <c:pt idx="6">
                  <c:v>41036</c:v>
                </c:pt>
                <c:pt idx="7">
                  <c:v>41037</c:v>
                </c:pt>
                <c:pt idx="8">
                  <c:v>41038</c:v>
                </c:pt>
                <c:pt idx="9">
                  <c:v>41039</c:v>
                </c:pt>
                <c:pt idx="10">
                  <c:v>41040</c:v>
                </c:pt>
                <c:pt idx="11">
                  <c:v>41041</c:v>
                </c:pt>
                <c:pt idx="12">
                  <c:v>41042</c:v>
                </c:pt>
                <c:pt idx="13">
                  <c:v>41043</c:v>
                </c:pt>
                <c:pt idx="14">
                  <c:v>41044</c:v>
                </c:pt>
                <c:pt idx="15">
                  <c:v>41045</c:v>
                </c:pt>
                <c:pt idx="16">
                  <c:v>41046</c:v>
                </c:pt>
                <c:pt idx="17">
                  <c:v>41047</c:v>
                </c:pt>
                <c:pt idx="18">
                  <c:v>41048</c:v>
                </c:pt>
                <c:pt idx="19">
                  <c:v>41049</c:v>
                </c:pt>
                <c:pt idx="20">
                  <c:v>41050</c:v>
                </c:pt>
                <c:pt idx="21">
                  <c:v>41051</c:v>
                </c:pt>
                <c:pt idx="22">
                  <c:v>41052</c:v>
                </c:pt>
                <c:pt idx="23">
                  <c:v>41053</c:v>
                </c:pt>
                <c:pt idx="24">
                  <c:v>41054</c:v>
                </c:pt>
                <c:pt idx="25">
                  <c:v>41055</c:v>
                </c:pt>
                <c:pt idx="26">
                  <c:v>41056</c:v>
                </c:pt>
                <c:pt idx="27">
                  <c:v>41057</c:v>
                </c:pt>
                <c:pt idx="28">
                  <c:v>41058</c:v>
                </c:pt>
                <c:pt idx="29">
                  <c:v>41059</c:v>
                </c:pt>
                <c:pt idx="30">
                  <c:v>41060</c:v>
                </c:pt>
                <c:pt idx="31">
                  <c:v>41061</c:v>
                </c:pt>
                <c:pt idx="32">
                  <c:v>41062</c:v>
                </c:pt>
                <c:pt idx="33">
                  <c:v>41063</c:v>
                </c:pt>
                <c:pt idx="34">
                  <c:v>41064</c:v>
                </c:pt>
                <c:pt idx="35">
                  <c:v>41065</c:v>
                </c:pt>
                <c:pt idx="36">
                  <c:v>41066</c:v>
                </c:pt>
                <c:pt idx="37">
                  <c:v>41067</c:v>
                </c:pt>
                <c:pt idx="38">
                  <c:v>41068</c:v>
                </c:pt>
                <c:pt idx="39">
                  <c:v>41069</c:v>
                </c:pt>
                <c:pt idx="40">
                  <c:v>41070</c:v>
                </c:pt>
                <c:pt idx="41">
                  <c:v>41071</c:v>
                </c:pt>
                <c:pt idx="42">
                  <c:v>41072</c:v>
                </c:pt>
                <c:pt idx="43">
                  <c:v>41073</c:v>
                </c:pt>
                <c:pt idx="44">
                  <c:v>41074</c:v>
                </c:pt>
                <c:pt idx="45">
                  <c:v>41075</c:v>
                </c:pt>
                <c:pt idx="46">
                  <c:v>41076</c:v>
                </c:pt>
                <c:pt idx="47">
                  <c:v>41077</c:v>
                </c:pt>
                <c:pt idx="48">
                  <c:v>41078</c:v>
                </c:pt>
                <c:pt idx="49">
                  <c:v>41079</c:v>
                </c:pt>
                <c:pt idx="50">
                  <c:v>41080</c:v>
                </c:pt>
                <c:pt idx="51">
                  <c:v>41081</c:v>
                </c:pt>
                <c:pt idx="52">
                  <c:v>41082</c:v>
                </c:pt>
                <c:pt idx="53">
                  <c:v>41083</c:v>
                </c:pt>
                <c:pt idx="54">
                  <c:v>41084</c:v>
                </c:pt>
                <c:pt idx="55">
                  <c:v>41085</c:v>
                </c:pt>
                <c:pt idx="56">
                  <c:v>41086</c:v>
                </c:pt>
                <c:pt idx="57">
                  <c:v>41087</c:v>
                </c:pt>
                <c:pt idx="58">
                  <c:v>41088</c:v>
                </c:pt>
                <c:pt idx="59">
                  <c:v>41089</c:v>
                </c:pt>
                <c:pt idx="60">
                  <c:v>41090</c:v>
                </c:pt>
                <c:pt idx="61">
                  <c:v>41091</c:v>
                </c:pt>
                <c:pt idx="62">
                  <c:v>41092</c:v>
                </c:pt>
                <c:pt idx="63">
                  <c:v>41093</c:v>
                </c:pt>
                <c:pt idx="64">
                  <c:v>41094</c:v>
                </c:pt>
                <c:pt idx="65">
                  <c:v>41095</c:v>
                </c:pt>
                <c:pt idx="66">
                  <c:v>41096</c:v>
                </c:pt>
                <c:pt idx="67">
                  <c:v>41097</c:v>
                </c:pt>
                <c:pt idx="68">
                  <c:v>41098</c:v>
                </c:pt>
                <c:pt idx="69">
                  <c:v>41099</c:v>
                </c:pt>
                <c:pt idx="70">
                  <c:v>41100</c:v>
                </c:pt>
                <c:pt idx="71">
                  <c:v>41101</c:v>
                </c:pt>
                <c:pt idx="72">
                  <c:v>41102</c:v>
                </c:pt>
                <c:pt idx="73">
                  <c:v>41103</c:v>
                </c:pt>
                <c:pt idx="74">
                  <c:v>41104</c:v>
                </c:pt>
                <c:pt idx="75">
                  <c:v>41105</c:v>
                </c:pt>
                <c:pt idx="76">
                  <c:v>41106</c:v>
                </c:pt>
                <c:pt idx="77">
                  <c:v>41107</c:v>
                </c:pt>
                <c:pt idx="78">
                  <c:v>41108</c:v>
                </c:pt>
                <c:pt idx="79">
                  <c:v>41109</c:v>
                </c:pt>
                <c:pt idx="80">
                  <c:v>41110</c:v>
                </c:pt>
                <c:pt idx="81">
                  <c:v>41111</c:v>
                </c:pt>
                <c:pt idx="82">
                  <c:v>41112</c:v>
                </c:pt>
                <c:pt idx="83">
                  <c:v>41113</c:v>
                </c:pt>
                <c:pt idx="84">
                  <c:v>41114</c:v>
                </c:pt>
                <c:pt idx="85">
                  <c:v>41115</c:v>
                </c:pt>
                <c:pt idx="86">
                  <c:v>41116</c:v>
                </c:pt>
                <c:pt idx="87">
                  <c:v>41117</c:v>
                </c:pt>
                <c:pt idx="88">
                  <c:v>41118</c:v>
                </c:pt>
                <c:pt idx="89">
                  <c:v>41119</c:v>
                </c:pt>
                <c:pt idx="90">
                  <c:v>41120</c:v>
                </c:pt>
                <c:pt idx="91">
                  <c:v>41121</c:v>
                </c:pt>
                <c:pt idx="92">
                  <c:v>41122</c:v>
                </c:pt>
                <c:pt idx="93">
                  <c:v>41123</c:v>
                </c:pt>
                <c:pt idx="94">
                  <c:v>41124</c:v>
                </c:pt>
                <c:pt idx="95">
                  <c:v>41125</c:v>
                </c:pt>
                <c:pt idx="96">
                  <c:v>41126</c:v>
                </c:pt>
                <c:pt idx="97">
                  <c:v>41127</c:v>
                </c:pt>
                <c:pt idx="98">
                  <c:v>41128</c:v>
                </c:pt>
                <c:pt idx="99">
                  <c:v>41129</c:v>
                </c:pt>
                <c:pt idx="100">
                  <c:v>41130</c:v>
                </c:pt>
                <c:pt idx="101">
                  <c:v>41131</c:v>
                </c:pt>
                <c:pt idx="102">
                  <c:v>41132</c:v>
                </c:pt>
                <c:pt idx="103">
                  <c:v>41133</c:v>
                </c:pt>
                <c:pt idx="104">
                  <c:v>41134</c:v>
                </c:pt>
                <c:pt idx="105">
                  <c:v>41135</c:v>
                </c:pt>
                <c:pt idx="106">
                  <c:v>41136</c:v>
                </c:pt>
                <c:pt idx="107">
                  <c:v>41137</c:v>
                </c:pt>
                <c:pt idx="108">
                  <c:v>41138</c:v>
                </c:pt>
                <c:pt idx="109">
                  <c:v>41139</c:v>
                </c:pt>
                <c:pt idx="110">
                  <c:v>41140</c:v>
                </c:pt>
                <c:pt idx="111">
                  <c:v>41141</c:v>
                </c:pt>
                <c:pt idx="112">
                  <c:v>41142</c:v>
                </c:pt>
                <c:pt idx="113">
                  <c:v>41143</c:v>
                </c:pt>
                <c:pt idx="114">
                  <c:v>41144</c:v>
                </c:pt>
                <c:pt idx="115">
                  <c:v>41145</c:v>
                </c:pt>
                <c:pt idx="116">
                  <c:v>41146</c:v>
                </c:pt>
                <c:pt idx="117">
                  <c:v>41147</c:v>
                </c:pt>
                <c:pt idx="118">
                  <c:v>41148</c:v>
                </c:pt>
                <c:pt idx="119">
                  <c:v>41149</c:v>
                </c:pt>
                <c:pt idx="120">
                  <c:v>41150</c:v>
                </c:pt>
                <c:pt idx="121">
                  <c:v>41151</c:v>
                </c:pt>
                <c:pt idx="122">
                  <c:v>41152</c:v>
                </c:pt>
                <c:pt idx="123">
                  <c:v>41153</c:v>
                </c:pt>
                <c:pt idx="124">
                  <c:v>41154</c:v>
                </c:pt>
                <c:pt idx="125">
                  <c:v>41155</c:v>
                </c:pt>
                <c:pt idx="126">
                  <c:v>41156</c:v>
                </c:pt>
                <c:pt idx="127">
                  <c:v>41157</c:v>
                </c:pt>
                <c:pt idx="128">
                  <c:v>41158</c:v>
                </c:pt>
                <c:pt idx="129">
                  <c:v>41159</c:v>
                </c:pt>
                <c:pt idx="130">
                  <c:v>41160</c:v>
                </c:pt>
                <c:pt idx="131">
                  <c:v>41161</c:v>
                </c:pt>
                <c:pt idx="132">
                  <c:v>41162</c:v>
                </c:pt>
                <c:pt idx="133">
                  <c:v>41163</c:v>
                </c:pt>
                <c:pt idx="134">
                  <c:v>41164</c:v>
                </c:pt>
                <c:pt idx="135">
                  <c:v>41165</c:v>
                </c:pt>
                <c:pt idx="136">
                  <c:v>41166</c:v>
                </c:pt>
                <c:pt idx="137">
                  <c:v>41167</c:v>
                </c:pt>
                <c:pt idx="138">
                  <c:v>41168</c:v>
                </c:pt>
                <c:pt idx="139">
                  <c:v>41169</c:v>
                </c:pt>
                <c:pt idx="140">
                  <c:v>41170</c:v>
                </c:pt>
                <c:pt idx="141">
                  <c:v>41171</c:v>
                </c:pt>
                <c:pt idx="142">
                  <c:v>41172</c:v>
                </c:pt>
                <c:pt idx="143">
                  <c:v>41173</c:v>
                </c:pt>
                <c:pt idx="144">
                  <c:v>41174</c:v>
                </c:pt>
                <c:pt idx="145">
                  <c:v>41175</c:v>
                </c:pt>
                <c:pt idx="146">
                  <c:v>41176</c:v>
                </c:pt>
                <c:pt idx="147">
                  <c:v>41177</c:v>
                </c:pt>
                <c:pt idx="148">
                  <c:v>41178</c:v>
                </c:pt>
                <c:pt idx="149">
                  <c:v>41179</c:v>
                </c:pt>
                <c:pt idx="150">
                  <c:v>41180</c:v>
                </c:pt>
                <c:pt idx="151">
                  <c:v>41181</c:v>
                </c:pt>
                <c:pt idx="152">
                  <c:v>41182</c:v>
                </c:pt>
                <c:pt idx="153">
                  <c:v>41183</c:v>
                </c:pt>
                <c:pt idx="154">
                  <c:v>41184</c:v>
                </c:pt>
                <c:pt idx="155">
                  <c:v>41185</c:v>
                </c:pt>
                <c:pt idx="156">
                  <c:v>41186</c:v>
                </c:pt>
                <c:pt idx="157">
                  <c:v>41187</c:v>
                </c:pt>
                <c:pt idx="158">
                  <c:v>41188</c:v>
                </c:pt>
                <c:pt idx="159">
                  <c:v>41189</c:v>
                </c:pt>
                <c:pt idx="160">
                  <c:v>41190</c:v>
                </c:pt>
                <c:pt idx="161">
                  <c:v>41191</c:v>
                </c:pt>
                <c:pt idx="162">
                  <c:v>41192</c:v>
                </c:pt>
                <c:pt idx="163">
                  <c:v>41193</c:v>
                </c:pt>
                <c:pt idx="164">
                  <c:v>41194</c:v>
                </c:pt>
                <c:pt idx="165">
                  <c:v>41195</c:v>
                </c:pt>
                <c:pt idx="166">
                  <c:v>41196</c:v>
                </c:pt>
                <c:pt idx="167">
                  <c:v>41197</c:v>
                </c:pt>
                <c:pt idx="168">
                  <c:v>41198</c:v>
                </c:pt>
                <c:pt idx="169">
                  <c:v>41199</c:v>
                </c:pt>
                <c:pt idx="170">
                  <c:v>41200</c:v>
                </c:pt>
                <c:pt idx="171">
                  <c:v>41201</c:v>
                </c:pt>
                <c:pt idx="172">
                  <c:v>41202</c:v>
                </c:pt>
                <c:pt idx="173">
                  <c:v>41203</c:v>
                </c:pt>
                <c:pt idx="174">
                  <c:v>41204</c:v>
                </c:pt>
                <c:pt idx="175">
                  <c:v>41205</c:v>
                </c:pt>
                <c:pt idx="176">
                  <c:v>41206</c:v>
                </c:pt>
                <c:pt idx="177">
                  <c:v>41207</c:v>
                </c:pt>
                <c:pt idx="178">
                  <c:v>41208</c:v>
                </c:pt>
                <c:pt idx="179">
                  <c:v>41209</c:v>
                </c:pt>
                <c:pt idx="180">
                  <c:v>41210</c:v>
                </c:pt>
                <c:pt idx="181">
                  <c:v>41211</c:v>
                </c:pt>
                <c:pt idx="182">
                  <c:v>41212</c:v>
                </c:pt>
              </c:numCache>
            </c:numRef>
          </c:xVal>
          <c:yVal>
            <c:numRef>
              <c:f>'Bajju Groundnut'!$C$24:$C$285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1.0999999940395355E-2</c:v>
                </c:pt>
                <c:pt idx="35">
                  <c:v>1.3250157878037669E-2</c:v>
                </c:pt>
                <c:pt idx="36">
                  <c:v>1.3250157878037669E-2</c:v>
                </c:pt>
                <c:pt idx="37">
                  <c:v>1.5444068745450509E-2</c:v>
                </c:pt>
                <c:pt idx="38">
                  <c:v>1.7302621473610221E-2</c:v>
                </c:pt>
                <c:pt idx="39">
                  <c:v>1.9154803605176653E-2</c:v>
                </c:pt>
                <c:pt idx="40">
                  <c:v>2.243507857220902E-2</c:v>
                </c:pt>
                <c:pt idx="41">
                  <c:v>2.565693865967595E-2</c:v>
                </c:pt>
                <c:pt idx="42">
                  <c:v>2.9711714484580494E-2</c:v>
                </c:pt>
                <c:pt idx="43">
                  <c:v>3.3493688609834371E-2</c:v>
                </c:pt>
                <c:pt idx="44">
                  <c:v>3.7756280786914273E-2</c:v>
                </c:pt>
                <c:pt idx="45">
                  <c:v>4.2614873551034597E-2</c:v>
                </c:pt>
                <c:pt idx="46">
                  <c:v>4.9196611615268442E-2</c:v>
                </c:pt>
                <c:pt idx="47">
                  <c:v>5.701615574224668E-2</c:v>
                </c:pt>
                <c:pt idx="48">
                  <c:v>6.7033574667480472E-2</c:v>
                </c:pt>
                <c:pt idx="49">
                  <c:v>7.8132004536329278E-2</c:v>
                </c:pt>
                <c:pt idx="50">
                  <c:v>8.8865521024242763E-2</c:v>
                </c:pt>
                <c:pt idx="51">
                  <c:v>0.10279563626443393</c:v>
                </c:pt>
                <c:pt idx="52">
                  <c:v>0.12052218660964976</c:v>
                </c:pt>
                <c:pt idx="53">
                  <c:v>0.14337174673243896</c:v>
                </c:pt>
                <c:pt idx="54">
                  <c:v>0.16504267545190154</c:v>
                </c:pt>
                <c:pt idx="55">
                  <c:v>0.19301146983184414</c:v>
                </c:pt>
                <c:pt idx="56">
                  <c:v>0.22092462103258037</c:v>
                </c:pt>
                <c:pt idx="57">
                  <c:v>0.25668533170661767</c:v>
                </c:pt>
                <c:pt idx="58">
                  <c:v>0.29491996745717752</c:v>
                </c:pt>
                <c:pt idx="59">
                  <c:v>0.34162165856487042</c:v>
                </c:pt>
                <c:pt idx="60">
                  <c:v>0.38269560767055666</c:v>
                </c:pt>
                <c:pt idx="61">
                  <c:v>0.4320148983213537</c:v>
                </c:pt>
                <c:pt idx="62">
                  <c:v>0.47728322071369778</c:v>
                </c:pt>
                <c:pt idx="63">
                  <c:v>0.54050650340735829</c:v>
                </c:pt>
                <c:pt idx="64">
                  <c:v>0.60428324786270904</c:v>
                </c:pt>
                <c:pt idx="65">
                  <c:v>0.68075705878081039</c:v>
                </c:pt>
                <c:pt idx="66">
                  <c:v>0.76493395342005754</c:v>
                </c:pt>
                <c:pt idx="67">
                  <c:v>0.87427445317150299</c:v>
                </c:pt>
                <c:pt idx="68">
                  <c:v>0.98292007675183513</c:v>
                </c:pt>
                <c:pt idx="69">
                  <c:v>1.0984974590617349</c:v>
                </c:pt>
                <c:pt idx="70">
                  <c:v>1.2294204751231261</c:v>
                </c:pt>
                <c:pt idx="71">
                  <c:v>1.3421036662440096</c:v>
                </c:pt>
                <c:pt idx="72">
                  <c:v>1.4483905029473503</c:v>
                </c:pt>
                <c:pt idx="73">
                  <c:v>1.6250038164056408</c:v>
                </c:pt>
                <c:pt idx="74">
                  <c:v>1.7784133229843373</c:v>
                </c:pt>
                <c:pt idx="75">
                  <c:v>1.8830765970673746</c:v>
                </c:pt>
                <c:pt idx="76">
                  <c:v>2.0649399118508711</c:v>
                </c:pt>
                <c:pt idx="77">
                  <c:v>2.2563118756719405</c:v>
                </c:pt>
                <c:pt idx="78">
                  <c:v>2.4225323494747384</c:v>
                </c:pt>
                <c:pt idx="79">
                  <c:v>2.5877578946216051</c:v>
                </c:pt>
                <c:pt idx="80">
                  <c:v>2.7591420055942288</c:v>
                </c:pt>
                <c:pt idx="81">
                  <c:v>2.9344381773722259</c:v>
                </c:pt>
                <c:pt idx="82">
                  <c:v>3.0390212707415682</c:v>
                </c:pt>
                <c:pt idx="83">
                  <c:v>3.0945560055478349</c:v>
                </c:pt>
                <c:pt idx="84">
                  <c:v>3.1063410761275398</c:v>
                </c:pt>
                <c:pt idx="85">
                  <c:v>3.0845091297707774</c:v>
                </c:pt>
                <c:pt idx="86">
                  <c:v>3.0300029040625813</c:v>
                </c:pt>
                <c:pt idx="87">
                  <c:v>2.9803631809631761</c:v>
                </c:pt>
                <c:pt idx="88">
                  <c:v>2.8784546833378433</c:v>
                </c:pt>
                <c:pt idx="89">
                  <c:v>2.741359752473667</c:v>
                </c:pt>
                <c:pt idx="90">
                  <c:v>2.5690914029323118</c:v>
                </c:pt>
                <c:pt idx="91">
                  <c:v>2.6307988799563908</c:v>
                </c:pt>
                <c:pt idx="92">
                  <c:v>2.6869310833115496</c:v>
                </c:pt>
                <c:pt idx="93">
                  <c:v>2.6889251201694084</c:v>
                </c:pt>
                <c:pt idx="94">
                  <c:v>2.8227822790633077</c:v>
                </c:pt>
                <c:pt idx="95">
                  <c:v>2.7961269293979911</c:v>
                </c:pt>
                <c:pt idx="96">
                  <c:v>2.578641350974054</c:v>
                </c:pt>
                <c:pt idx="97">
                  <c:v>2.490845880707131</c:v>
                </c:pt>
                <c:pt idx="98">
                  <c:v>2.2183327542990847</c:v>
                </c:pt>
                <c:pt idx="99">
                  <c:v>2.0680333344900075</c:v>
                </c:pt>
                <c:pt idx="100">
                  <c:v>1.7852777567502474</c:v>
                </c:pt>
                <c:pt idx="101">
                  <c:v>1.42118318407188</c:v>
                </c:pt>
                <c:pt idx="102">
                  <c:v>1.076736778002231</c:v>
                </c:pt>
                <c:pt idx="103">
                  <c:v>0.93987844948245836</c:v>
                </c:pt>
                <c:pt idx="104">
                  <c:v>0.87280854285477827</c:v>
                </c:pt>
                <c:pt idx="105">
                  <c:v>0.85016277885234126</c:v>
                </c:pt>
                <c:pt idx="106">
                  <c:v>0.88841034518005524</c:v>
                </c:pt>
                <c:pt idx="107">
                  <c:v>0.9058112757077954</c:v>
                </c:pt>
                <c:pt idx="108">
                  <c:v>0.9523821177368833</c:v>
                </c:pt>
                <c:pt idx="109">
                  <c:v>0.99935046272810446</c:v>
                </c:pt>
                <c:pt idx="110">
                  <c:v>0.99935046272810446</c:v>
                </c:pt>
                <c:pt idx="111">
                  <c:v>0.99935046272810446</c:v>
                </c:pt>
                <c:pt idx="112">
                  <c:v>0.99935046272810446</c:v>
                </c:pt>
                <c:pt idx="113">
                  <c:v>0.99935046272810446</c:v>
                </c:pt>
                <c:pt idx="114">
                  <c:v>0.99935046272810446</c:v>
                </c:pt>
                <c:pt idx="115">
                  <c:v>0.99935046272810446</c:v>
                </c:pt>
                <c:pt idx="116">
                  <c:v>0.99935046272810446</c:v>
                </c:pt>
                <c:pt idx="117">
                  <c:v>0.99935046272810446</c:v>
                </c:pt>
                <c:pt idx="118">
                  <c:v>0.99935046272810446</c:v>
                </c:pt>
                <c:pt idx="119">
                  <c:v>0.99935046272810446</c:v>
                </c:pt>
                <c:pt idx="120">
                  <c:v>0.99935046272810446</c:v>
                </c:pt>
                <c:pt idx="121">
                  <c:v>0.99935046272810446</c:v>
                </c:pt>
                <c:pt idx="122">
                  <c:v>0.99935046272810446</c:v>
                </c:pt>
                <c:pt idx="123">
                  <c:v>0.99935046272810446</c:v>
                </c:pt>
                <c:pt idx="124">
                  <c:v>0.99935046272810446</c:v>
                </c:pt>
                <c:pt idx="125">
                  <c:v>0.99935046272810446</c:v>
                </c:pt>
                <c:pt idx="126">
                  <c:v>0.86116917478592425</c:v>
                </c:pt>
                <c:pt idx="127">
                  <c:v>0.72086007679151842</c:v>
                </c:pt>
                <c:pt idx="128">
                  <c:v>0.60952554018221405</c:v>
                </c:pt>
                <c:pt idx="129">
                  <c:v>0.47566838128831462</c:v>
                </c:pt>
                <c:pt idx="130">
                  <c:v>0.47566838128831462</c:v>
                </c:pt>
                <c:pt idx="131">
                  <c:v>0.39367810737329867</c:v>
                </c:pt>
                <c:pt idx="132">
                  <c:v>0.36466328742594512</c:v>
                </c:pt>
                <c:pt idx="133">
                  <c:v>0.36466328742594512</c:v>
                </c:pt>
                <c:pt idx="134">
                  <c:v>0.33977556657198482</c:v>
                </c:pt>
                <c:pt idx="135">
                  <c:v>0.33977556657198482</c:v>
                </c:pt>
                <c:pt idx="136">
                  <c:v>0.32713838488075786</c:v>
                </c:pt>
                <c:pt idx="137">
                  <c:v>0.32713838488075786</c:v>
                </c:pt>
                <c:pt idx="138">
                  <c:v>0.32183438724372593</c:v>
                </c:pt>
                <c:pt idx="139">
                  <c:v>0.32183438724372593</c:v>
                </c:pt>
                <c:pt idx="140">
                  <c:v>0.31435264125722595</c:v>
                </c:pt>
                <c:pt idx="141">
                  <c:v>0.31435264125722595</c:v>
                </c:pt>
                <c:pt idx="142">
                  <c:v>0.31435264125722595</c:v>
                </c:pt>
                <c:pt idx="143">
                  <c:v>0.31435264125722595</c:v>
                </c:pt>
                <c:pt idx="144">
                  <c:v>0.31435264125722595</c:v>
                </c:pt>
                <c:pt idx="145">
                  <c:v>0.31435264125722595</c:v>
                </c:pt>
                <c:pt idx="146">
                  <c:v>0.27165220582192207</c:v>
                </c:pt>
                <c:pt idx="147">
                  <c:v>0.2292804263161391</c:v>
                </c:pt>
                <c:pt idx="148">
                  <c:v>0.1898097174480759</c:v>
                </c:pt>
                <c:pt idx="149">
                  <c:v>0.15156215112036192</c:v>
                </c:pt>
                <c:pt idx="150">
                  <c:v>0.10453918696070444</c:v>
                </c:pt>
                <c:pt idx="151">
                  <c:v>5.7968344931616518E-2</c:v>
                </c:pt>
                <c:pt idx="152">
                  <c:v>1.0999999940395355E-2</c:v>
                </c:pt>
                <c:pt idx="153">
                  <c:v>1.0999999940395355E-2</c:v>
                </c:pt>
                <c:pt idx="154">
                  <c:v>1.0999999940395355E-2</c:v>
                </c:pt>
                <c:pt idx="155">
                  <c:v>1.0999999940395355E-2</c:v>
                </c:pt>
                <c:pt idx="156">
                  <c:v>1.0999999940395355E-2</c:v>
                </c:pt>
                <c:pt idx="157">
                  <c:v>1.0999999940395355E-2</c:v>
                </c:pt>
                <c:pt idx="158">
                  <c:v>1.0999999940395355E-2</c:v>
                </c:pt>
                <c:pt idx="159">
                  <c:v>1.0999999940395355E-2</c:v>
                </c:pt>
                <c:pt idx="160">
                  <c:v>1.0999999940395355E-2</c:v>
                </c:pt>
                <c:pt idx="161">
                  <c:v>1.0999999940395355E-2</c:v>
                </c:pt>
                <c:pt idx="162">
                  <c:v>1.0999999940395355E-2</c:v>
                </c:pt>
                <c:pt idx="163">
                  <c:v>1.0999999940395355E-2</c:v>
                </c:pt>
                <c:pt idx="164">
                  <c:v>1.0999999940395355E-2</c:v>
                </c:pt>
                <c:pt idx="165">
                  <c:v>1.0999999940395355E-2</c:v>
                </c:pt>
                <c:pt idx="166">
                  <c:v>1.0999999940395355E-2</c:v>
                </c:pt>
                <c:pt idx="167">
                  <c:v>1.0999999940395355E-2</c:v>
                </c:pt>
                <c:pt idx="168">
                  <c:v>1.0999999940395355E-2</c:v>
                </c:pt>
                <c:pt idx="169">
                  <c:v>1.0999999940395355E-2</c:v>
                </c:pt>
                <c:pt idx="170">
                  <c:v>1.0999999940395355E-2</c:v>
                </c:pt>
                <c:pt idx="171">
                  <c:v>1.0999999940395355E-2</c:v>
                </c:pt>
                <c:pt idx="172">
                  <c:v>1.0999999940395355E-2</c:v>
                </c:pt>
                <c:pt idx="173">
                  <c:v>1.0999999940395355E-2</c:v>
                </c:pt>
                <c:pt idx="174">
                  <c:v>1.0999999940395355E-2</c:v>
                </c:pt>
                <c:pt idx="175">
                  <c:v>1.0999999940395355E-2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49440"/>
        <c:axId val="91150976"/>
      </c:scatterChart>
      <c:valAx>
        <c:axId val="9114944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91150976"/>
        <c:crosses val="autoZero"/>
        <c:crossBetween val="midCat"/>
      </c:valAx>
      <c:valAx>
        <c:axId val="91150976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91149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860166194640685"/>
          <c:y val="0.11998651210265383"/>
          <c:w val="0.23670748299319919"/>
          <c:h val="0.16743438320210174"/>
        </c:manualLayout>
      </c:layout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113298337707686E-2"/>
          <c:y val="5.1400554097404488E-2"/>
          <c:w val="0.8200048118985187"/>
          <c:h val="0.89719889180519163"/>
        </c:manualLayout>
      </c:layout>
      <c:scatterChart>
        <c:scatterStyle val="lineMarker"/>
        <c:varyColors val="0"/>
        <c:ser>
          <c:idx val="1"/>
          <c:order val="1"/>
          <c:tx>
            <c:strRef>
              <c:f>'Bajju Groundnut'!$G$22</c:f>
              <c:strCache>
                <c:ptCount val="1"/>
                <c:pt idx="0">
                  <c:v>GAI observed</c:v>
                </c:pt>
              </c:strCache>
            </c:strRef>
          </c:tx>
          <c:spPr>
            <a:ln w="28575">
              <a:noFill/>
            </a:ln>
          </c:spPr>
          <c:xVal>
            <c:numRef>
              <c:f>'Bajju Groundnut'!$J$24:$J$27</c:f>
              <c:numCache>
                <c:formatCode>m/d/yyyy</c:formatCode>
                <c:ptCount val="4"/>
                <c:pt idx="0">
                  <c:v>41475</c:v>
                </c:pt>
                <c:pt idx="1">
                  <c:v>41508</c:v>
                </c:pt>
                <c:pt idx="2">
                  <c:v>41535</c:v>
                </c:pt>
                <c:pt idx="3">
                  <c:v>41570</c:v>
                </c:pt>
              </c:numCache>
            </c:numRef>
          </c:xVal>
          <c:yVal>
            <c:numRef>
              <c:f>'Bajju Groundnut'!$K$24:$K$27</c:f>
              <c:numCache>
                <c:formatCode>General</c:formatCode>
                <c:ptCount val="4"/>
                <c:pt idx="0">
                  <c:v>0.38840000000000002</c:v>
                </c:pt>
                <c:pt idx="1">
                  <c:v>3.1581999999999999</c:v>
                </c:pt>
                <c:pt idx="2">
                  <c:v>1.4844999999999999</c:v>
                </c:pt>
                <c:pt idx="3" formatCode="0.0000">
                  <c:v>5.3999999999999999E-2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79168"/>
        <c:axId val="89093248"/>
      </c:scatterChart>
      <c:scatterChart>
        <c:scatterStyle val="smoothMarker"/>
        <c:varyColors val="0"/>
        <c:ser>
          <c:idx val="0"/>
          <c:order val="0"/>
          <c:tx>
            <c:strRef>
              <c:f>'Bajju Groundnut'!$C$22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'Bajju Groundnut'!$D$24:$D$285</c:f>
              <c:numCache>
                <c:formatCode>m/d/yyyy</c:formatCode>
                <c:ptCount val="262"/>
                <c:pt idx="0">
                  <c:v>41395</c:v>
                </c:pt>
                <c:pt idx="1">
                  <c:v>41396</c:v>
                </c:pt>
                <c:pt idx="2">
                  <c:v>41397</c:v>
                </c:pt>
                <c:pt idx="3">
                  <c:v>41398</c:v>
                </c:pt>
                <c:pt idx="4">
                  <c:v>41399</c:v>
                </c:pt>
                <c:pt idx="5">
                  <c:v>41400</c:v>
                </c:pt>
                <c:pt idx="6">
                  <c:v>41401</c:v>
                </c:pt>
                <c:pt idx="7">
                  <c:v>41402</c:v>
                </c:pt>
                <c:pt idx="8">
                  <c:v>41403</c:v>
                </c:pt>
                <c:pt idx="9">
                  <c:v>41404</c:v>
                </c:pt>
                <c:pt idx="10">
                  <c:v>41405</c:v>
                </c:pt>
                <c:pt idx="11">
                  <c:v>41406</c:v>
                </c:pt>
                <c:pt idx="12">
                  <c:v>41407</c:v>
                </c:pt>
                <c:pt idx="13">
                  <c:v>41408</c:v>
                </c:pt>
                <c:pt idx="14">
                  <c:v>41409</c:v>
                </c:pt>
                <c:pt idx="15">
                  <c:v>41410</c:v>
                </c:pt>
                <c:pt idx="16">
                  <c:v>41411</c:v>
                </c:pt>
                <c:pt idx="17">
                  <c:v>41412</c:v>
                </c:pt>
                <c:pt idx="18">
                  <c:v>41413</c:v>
                </c:pt>
                <c:pt idx="19">
                  <c:v>41414</c:v>
                </c:pt>
                <c:pt idx="20">
                  <c:v>41415</c:v>
                </c:pt>
                <c:pt idx="21">
                  <c:v>41416</c:v>
                </c:pt>
                <c:pt idx="22">
                  <c:v>41417</c:v>
                </c:pt>
                <c:pt idx="23">
                  <c:v>41418</c:v>
                </c:pt>
                <c:pt idx="24">
                  <c:v>41419</c:v>
                </c:pt>
                <c:pt idx="25">
                  <c:v>41420</c:v>
                </c:pt>
                <c:pt idx="26">
                  <c:v>41421</c:v>
                </c:pt>
                <c:pt idx="27">
                  <c:v>41422</c:v>
                </c:pt>
                <c:pt idx="28">
                  <c:v>41423</c:v>
                </c:pt>
                <c:pt idx="29">
                  <c:v>41424</c:v>
                </c:pt>
                <c:pt idx="30">
                  <c:v>41425</c:v>
                </c:pt>
                <c:pt idx="31">
                  <c:v>41426</c:v>
                </c:pt>
                <c:pt idx="32">
                  <c:v>41427</c:v>
                </c:pt>
                <c:pt idx="33">
                  <c:v>41428</c:v>
                </c:pt>
                <c:pt idx="34">
                  <c:v>41429</c:v>
                </c:pt>
                <c:pt idx="35">
                  <c:v>41430</c:v>
                </c:pt>
                <c:pt idx="36">
                  <c:v>41431</c:v>
                </c:pt>
                <c:pt idx="37">
                  <c:v>41432</c:v>
                </c:pt>
                <c:pt idx="38">
                  <c:v>41433</c:v>
                </c:pt>
                <c:pt idx="39">
                  <c:v>41434</c:v>
                </c:pt>
                <c:pt idx="40">
                  <c:v>41435</c:v>
                </c:pt>
                <c:pt idx="41">
                  <c:v>41436</c:v>
                </c:pt>
                <c:pt idx="42">
                  <c:v>41437</c:v>
                </c:pt>
                <c:pt idx="43">
                  <c:v>41438</c:v>
                </c:pt>
                <c:pt idx="44">
                  <c:v>41439</c:v>
                </c:pt>
                <c:pt idx="45">
                  <c:v>41440</c:v>
                </c:pt>
                <c:pt idx="46">
                  <c:v>41441</c:v>
                </c:pt>
                <c:pt idx="47">
                  <c:v>41442</c:v>
                </c:pt>
                <c:pt idx="48">
                  <c:v>41443</c:v>
                </c:pt>
                <c:pt idx="49">
                  <c:v>41444</c:v>
                </c:pt>
                <c:pt idx="50">
                  <c:v>41445</c:v>
                </c:pt>
                <c:pt idx="51">
                  <c:v>41446</c:v>
                </c:pt>
                <c:pt idx="52">
                  <c:v>41447</c:v>
                </c:pt>
                <c:pt idx="53">
                  <c:v>41448</c:v>
                </c:pt>
                <c:pt idx="54">
                  <c:v>41449</c:v>
                </c:pt>
                <c:pt idx="55">
                  <c:v>41450</c:v>
                </c:pt>
                <c:pt idx="56">
                  <c:v>41451</c:v>
                </c:pt>
                <c:pt idx="57">
                  <c:v>41452</c:v>
                </c:pt>
                <c:pt idx="58">
                  <c:v>41453</c:v>
                </c:pt>
                <c:pt idx="59">
                  <c:v>41454</c:v>
                </c:pt>
                <c:pt idx="60">
                  <c:v>41455</c:v>
                </c:pt>
                <c:pt idx="61">
                  <c:v>41456</c:v>
                </c:pt>
                <c:pt idx="62">
                  <c:v>41457</c:v>
                </c:pt>
                <c:pt idx="63">
                  <c:v>41458</c:v>
                </c:pt>
                <c:pt idx="64">
                  <c:v>41459</c:v>
                </c:pt>
                <c:pt idx="65">
                  <c:v>41460</c:v>
                </c:pt>
                <c:pt idx="66">
                  <c:v>41461</c:v>
                </c:pt>
                <c:pt idx="67">
                  <c:v>41462</c:v>
                </c:pt>
                <c:pt idx="68">
                  <c:v>41463</c:v>
                </c:pt>
                <c:pt idx="69">
                  <c:v>41464</c:v>
                </c:pt>
                <c:pt idx="70">
                  <c:v>41465</c:v>
                </c:pt>
                <c:pt idx="71">
                  <c:v>41466</c:v>
                </c:pt>
                <c:pt idx="72">
                  <c:v>41467</c:v>
                </c:pt>
                <c:pt idx="73">
                  <c:v>41468</c:v>
                </c:pt>
                <c:pt idx="74">
                  <c:v>41469</c:v>
                </c:pt>
                <c:pt idx="75">
                  <c:v>41470</c:v>
                </c:pt>
                <c:pt idx="76">
                  <c:v>41471</c:v>
                </c:pt>
                <c:pt idx="77">
                  <c:v>41472</c:v>
                </c:pt>
                <c:pt idx="78">
                  <c:v>41473</c:v>
                </c:pt>
                <c:pt idx="79">
                  <c:v>41474</c:v>
                </c:pt>
                <c:pt idx="80">
                  <c:v>41475</c:v>
                </c:pt>
                <c:pt idx="81">
                  <c:v>41476</c:v>
                </c:pt>
                <c:pt idx="82">
                  <c:v>41477</c:v>
                </c:pt>
                <c:pt idx="83">
                  <c:v>41478</c:v>
                </c:pt>
                <c:pt idx="84">
                  <c:v>41479</c:v>
                </c:pt>
                <c:pt idx="85">
                  <c:v>41480</c:v>
                </c:pt>
                <c:pt idx="86">
                  <c:v>41481</c:v>
                </c:pt>
                <c:pt idx="87">
                  <c:v>41482</c:v>
                </c:pt>
                <c:pt idx="88">
                  <c:v>41483</c:v>
                </c:pt>
                <c:pt idx="89">
                  <c:v>41484</c:v>
                </c:pt>
                <c:pt idx="90">
                  <c:v>41485</c:v>
                </c:pt>
                <c:pt idx="91">
                  <c:v>41486</c:v>
                </c:pt>
                <c:pt idx="92">
                  <c:v>41487</c:v>
                </c:pt>
                <c:pt idx="93">
                  <c:v>41488</c:v>
                </c:pt>
                <c:pt idx="94">
                  <c:v>41489</c:v>
                </c:pt>
                <c:pt idx="95">
                  <c:v>41490</c:v>
                </c:pt>
                <c:pt idx="96">
                  <c:v>41491</c:v>
                </c:pt>
                <c:pt idx="97">
                  <c:v>41492</c:v>
                </c:pt>
                <c:pt idx="98">
                  <c:v>41493</c:v>
                </c:pt>
                <c:pt idx="99">
                  <c:v>41494</c:v>
                </c:pt>
                <c:pt idx="100">
                  <c:v>41495</c:v>
                </c:pt>
                <c:pt idx="101">
                  <c:v>41496</c:v>
                </c:pt>
                <c:pt idx="102">
                  <c:v>41497</c:v>
                </c:pt>
                <c:pt idx="103">
                  <c:v>41498</c:v>
                </c:pt>
                <c:pt idx="104">
                  <c:v>41499</c:v>
                </c:pt>
                <c:pt idx="105">
                  <c:v>41500</c:v>
                </c:pt>
                <c:pt idx="106">
                  <c:v>41501</c:v>
                </c:pt>
                <c:pt idx="107">
                  <c:v>41502</c:v>
                </c:pt>
                <c:pt idx="108">
                  <c:v>41503</c:v>
                </c:pt>
                <c:pt idx="109">
                  <c:v>41504</c:v>
                </c:pt>
                <c:pt idx="110">
                  <c:v>41505</c:v>
                </c:pt>
                <c:pt idx="111">
                  <c:v>41506</c:v>
                </c:pt>
                <c:pt idx="112">
                  <c:v>41507</c:v>
                </c:pt>
                <c:pt idx="113">
                  <c:v>41508</c:v>
                </c:pt>
                <c:pt idx="114">
                  <c:v>41509</c:v>
                </c:pt>
                <c:pt idx="115">
                  <c:v>41510</c:v>
                </c:pt>
                <c:pt idx="116">
                  <c:v>41511</c:v>
                </c:pt>
                <c:pt idx="117">
                  <c:v>41512</c:v>
                </c:pt>
                <c:pt idx="118">
                  <c:v>41513</c:v>
                </c:pt>
                <c:pt idx="119">
                  <c:v>41514</c:v>
                </c:pt>
                <c:pt idx="120">
                  <c:v>41515</c:v>
                </c:pt>
                <c:pt idx="121">
                  <c:v>41516</c:v>
                </c:pt>
                <c:pt idx="122">
                  <c:v>41517</c:v>
                </c:pt>
                <c:pt idx="123">
                  <c:v>41518</c:v>
                </c:pt>
                <c:pt idx="124">
                  <c:v>41519</c:v>
                </c:pt>
                <c:pt idx="125">
                  <c:v>41520</c:v>
                </c:pt>
                <c:pt idx="126">
                  <c:v>41521</c:v>
                </c:pt>
                <c:pt idx="127">
                  <c:v>41522</c:v>
                </c:pt>
                <c:pt idx="128">
                  <c:v>41523</c:v>
                </c:pt>
                <c:pt idx="129">
                  <c:v>41524</c:v>
                </c:pt>
                <c:pt idx="130">
                  <c:v>41525</c:v>
                </c:pt>
                <c:pt idx="131">
                  <c:v>41526</c:v>
                </c:pt>
                <c:pt idx="132">
                  <c:v>41527</c:v>
                </c:pt>
                <c:pt idx="133">
                  <c:v>41528</c:v>
                </c:pt>
                <c:pt idx="134">
                  <c:v>41529</c:v>
                </c:pt>
                <c:pt idx="135">
                  <c:v>41530</c:v>
                </c:pt>
                <c:pt idx="136">
                  <c:v>41531</c:v>
                </c:pt>
                <c:pt idx="137">
                  <c:v>41532</c:v>
                </c:pt>
                <c:pt idx="138">
                  <c:v>41533</c:v>
                </c:pt>
                <c:pt idx="139">
                  <c:v>41534</c:v>
                </c:pt>
                <c:pt idx="140">
                  <c:v>41535</c:v>
                </c:pt>
                <c:pt idx="141">
                  <c:v>41536</c:v>
                </c:pt>
                <c:pt idx="142">
                  <c:v>41537</c:v>
                </c:pt>
                <c:pt idx="143">
                  <c:v>41538</c:v>
                </c:pt>
                <c:pt idx="144">
                  <c:v>41539</c:v>
                </c:pt>
                <c:pt idx="145">
                  <c:v>41540</c:v>
                </c:pt>
                <c:pt idx="146">
                  <c:v>41541</c:v>
                </c:pt>
                <c:pt idx="147">
                  <c:v>41542</c:v>
                </c:pt>
                <c:pt idx="148">
                  <c:v>41543</c:v>
                </c:pt>
                <c:pt idx="149">
                  <c:v>41544</c:v>
                </c:pt>
                <c:pt idx="150">
                  <c:v>41545</c:v>
                </c:pt>
                <c:pt idx="151">
                  <c:v>41546</c:v>
                </c:pt>
                <c:pt idx="152">
                  <c:v>41547</c:v>
                </c:pt>
                <c:pt idx="153">
                  <c:v>41548</c:v>
                </c:pt>
                <c:pt idx="154">
                  <c:v>41549</c:v>
                </c:pt>
                <c:pt idx="155">
                  <c:v>41550</c:v>
                </c:pt>
                <c:pt idx="156">
                  <c:v>41551</c:v>
                </c:pt>
                <c:pt idx="157">
                  <c:v>41552</c:v>
                </c:pt>
                <c:pt idx="158">
                  <c:v>41553</c:v>
                </c:pt>
                <c:pt idx="159">
                  <c:v>41554</c:v>
                </c:pt>
                <c:pt idx="160">
                  <c:v>41555</c:v>
                </c:pt>
                <c:pt idx="161">
                  <c:v>41556</c:v>
                </c:pt>
                <c:pt idx="162">
                  <c:v>41557</c:v>
                </c:pt>
                <c:pt idx="163">
                  <c:v>41558</c:v>
                </c:pt>
                <c:pt idx="164">
                  <c:v>41559</c:v>
                </c:pt>
                <c:pt idx="165">
                  <c:v>41560</c:v>
                </c:pt>
                <c:pt idx="166">
                  <c:v>41561</c:v>
                </c:pt>
                <c:pt idx="167">
                  <c:v>41562</c:v>
                </c:pt>
                <c:pt idx="168">
                  <c:v>41563</c:v>
                </c:pt>
                <c:pt idx="169">
                  <c:v>41564</c:v>
                </c:pt>
                <c:pt idx="170">
                  <c:v>41565</c:v>
                </c:pt>
                <c:pt idx="171">
                  <c:v>41566</c:v>
                </c:pt>
                <c:pt idx="172">
                  <c:v>41567</c:v>
                </c:pt>
                <c:pt idx="173">
                  <c:v>41568</c:v>
                </c:pt>
                <c:pt idx="174">
                  <c:v>41569</c:v>
                </c:pt>
                <c:pt idx="175">
                  <c:v>41570</c:v>
                </c:pt>
                <c:pt idx="176">
                  <c:v>41571</c:v>
                </c:pt>
                <c:pt idx="177">
                  <c:v>41572</c:v>
                </c:pt>
                <c:pt idx="178">
                  <c:v>41573</c:v>
                </c:pt>
                <c:pt idx="179">
                  <c:v>41574</c:v>
                </c:pt>
                <c:pt idx="180">
                  <c:v>41575</c:v>
                </c:pt>
                <c:pt idx="181">
                  <c:v>41576</c:v>
                </c:pt>
                <c:pt idx="182">
                  <c:v>41577</c:v>
                </c:pt>
                <c:pt idx="183">
                  <c:v>41578</c:v>
                </c:pt>
                <c:pt idx="184">
                  <c:v>41579</c:v>
                </c:pt>
                <c:pt idx="185">
                  <c:v>41580</c:v>
                </c:pt>
                <c:pt idx="186">
                  <c:v>41581</c:v>
                </c:pt>
                <c:pt idx="187">
                  <c:v>41582</c:v>
                </c:pt>
                <c:pt idx="188">
                  <c:v>41583</c:v>
                </c:pt>
                <c:pt idx="189">
                  <c:v>41584</c:v>
                </c:pt>
                <c:pt idx="190">
                  <c:v>41585</c:v>
                </c:pt>
                <c:pt idx="191">
                  <c:v>41586</c:v>
                </c:pt>
                <c:pt idx="192">
                  <c:v>41587</c:v>
                </c:pt>
                <c:pt idx="193">
                  <c:v>41588</c:v>
                </c:pt>
                <c:pt idx="194">
                  <c:v>41589</c:v>
                </c:pt>
                <c:pt idx="195">
                  <c:v>41590</c:v>
                </c:pt>
              </c:numCache>
            </c:numRef>
          </c:xVal>
          <c:yVal>
            <c:numRef>
              <c:f>'Bajju Groundnut'!$E$24:$E$285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1.0999999940395355E-2</c:v>
                </c:pt>
                <c:pt idx="63">
                  <c:v>1.2901867790140707E-2</c:v>
                </c:pt>
                <c:pt idx="64">
                  <c:v>1.4298119703334219E-2</c:v>
                </c:pt>
                <c:pt idx="65">
                  <c:v>1.6100443884408778E-2</c:v>
                </c:pt>
                <c:pt idx="66">
                  <c:v>1.8525452727598538E-2</c:v>
                </c:pt>
                <c:pt idx="67">
                  <c:v>2.1078873724101242E-2</c:v>
                </c:pt>
                <c:pt idx="68">
                  <c:v>2.3691843094885451E-2</c:v>
                </c:pt>
                <c:pt idx="69">
                  <c:v>2.7389510272003315E-2</c:v>
                </c:pt>
                <c:pt idx="70">
                  <c:v>3.2955053634281042E-2</c:v>
                </c:pt>
                <c:pt idx="71">
                  <c:v>3.7216701561854755E-2</c:v>
                </c:pt>
                <c:pt idx="72">
                  <c:v>4.3405152598449508E-2</c:v>
                </c:pt>
                <c:pt idx="73">
                  <c:v>4.8778370889271012E-2</c:v>
                </c:pt>
                <c:pt idx="74">
                  <c:v>5.6132222668523191E-2</c:v>
                </c:pt>
                <c:pt idx="75">
                  <c:v>6.4655519104982004E-2</c:v>
                </c:pt>
                <c:pt idx="76">
                  <c:v>7.5415928489659098E-2</c:v>
                </c:pt>
                <c:pt idx="77">
                  <c:v>8.6066230193303686E-2</c:v>
                </c:pt>
                <c:pt idx="78">
                  <c:v>9.8854515361016526E-2</c:v>
                </c:pt>
                <c:pt idx="79">
                  <c:v>0.11542590887142189</c:v>
                </c:pt>
                <c:pt idx="80">
                  <c:v>0.13593596029151173</c:v>
                </c:pt>
                <c:pt idx="81">
                  <c:v>0.16118631599294037</c:v>
                </c:pt>
                <c:pt idx="82">
                  <c:v>0.18078755468470067</c:v>
                </c:pt>
                <c:pt idx="83">
                  <c:v>0.20964096690651854</c:v>
                </c:pt>
                <c:pt idx="84">
                  <c:v>0.23619146689428513</c:v>
                </c:pt>
                <c:pt idx="85">
                  <c:v>0.27052630571684666</c:v>
                </c:pt>
                <c:pt idx="86">
                  <c:v>0.30014699376158416</c:v>
                </c:pt>
                <c:pt idx="87">
                  <c:v>0.33702217123100442</c:v>
                </c:pt>
                <c:pt idx="88">
                  <c:v>0.38090278713186915</c:v>
                </c:pt>
                <c:pt idx="89">
                  <c:v>0.43279482550022214</c:v>
                </c:pt>
                <c:pt idx="90">
                  <c:v>0.49244798103726323</c:v>
                </c:pt>
                <c:pt idx="91">
                  <c:v>0.54811131561718418</c:v>
                </c:pt>
                <c:pt idx="92">
                  <c:v>0.6196305040311072</c:v>
                </c:pt>
                <c:pt idx="93">
                  <c:v>0.68732902975277543</c:v>
                </c:pt>
                <c:pt idx="94">
                  <c:v>0.79541954735163456</c:v>
                </c:pt>
                <c:pt idx="95">
                  <c:v>0.88999178912369636</c:v>
                </c:pt>
                <c:pt idx="96">
                  <c:v>0.98789706644901365</c:v>
                </c:pt>
                <c:pt idx="97">
                  <c:v>1.0717040985633548</c:v>
                </c:pt>
                <c:pt idx="98">
                  <c:v>1.1559034529371854</c:v>
                </c:pt>
                <c:pt idx="99">
                  <c:v>1.2568016911713134</c:v>
                </c:pt>
                <c:pt idx="100">
                  <c:v>1.3984298583762813</c:v>
                </c:pt>
                <c:pt idx="101">
                  <c:v>1.5498005404580113</c:v>
                </c:pt>
                <c:pt idx="102">
                  <c:v>1.6492068421758483</c:v>
                </c:pt>
                <c:pt idx="103">
                  <c:v>1.7642113060895466</c:v>
                </c:pt>
                <c:pt idx="104">
                  <c:v>1.8839908395163238</c:v>
                </c:pt>
                <c:pt idx="105">
                  <c:v>2.0531937967880145</c:v>
                </c:pt>
                <c:pt idx="106">
                  <c:v>2.3421217180980838</c:v>
                </c:pt>
                <c:pt idx="107">
                  <c:v>2.5235672922942705</c:v>
                </c:pt>
                <c:pt idx="108">
                  <c:v>2.6617513346636104</c:v>
                </c:pt>
                <c:pt idx="109">
                  <c:v>2.7873996451398719</c:v>
                </c:pt>
                <c:pt idx="110">
                  <c:v>2.9734438750219137</c:v>
                </c:pt>
                <c:pt idx="111">
                  <c:v>3.1485596728689731</c:v>
                </c:pt>
                <c:pt idx="112">
                  <c:v>3.3276820985268207</c:v>
                </c:pt>
                <c:pt idx="113">
                  <c:v>3.5137837402072951</c:v>
                </c:pt>
                <c:pt idx="114">
                  <c:v>3.6892356881716255</c:v>
                </c:pt>
                <c:pt idx="115">
                  <c:v>3.8423165149803435</c:v>
                </c:pt>
                <c:pt idx="116">
                  <c:v>4.0006330778718198</c:v>
                </c:pt>
                <c:pt idx="117">
                  <c:v>4.1586472519122495</c:v>
                </c:pt>
                <c:pt idx="118">
                  <c:v>4.2303945958487477</c:v>
                </c:pt>
                <c:pt idx="119">
                  <c:v>4.2405371026051313</c:v>
                </c:pt>
                <c:pt idx="120">
                  <c:v>4.2342508314868486</c:v>
                </c:pt>
                <c:pt idx="121">
                  <c:v>4.2149671256657122</c:v>
                </c:pt>
                <c:pt idx="122">
                  <c:v>4.3688874689972472</c:v>
                </c:pt>
                <c:pt idx="123">
                  <c:v>4.3560991838295342</c:v>
                </c:pt>
                <c:pt idx="124">
                  <c:v>4.3395277903191287</c:v>
                </c:pt>
                <c:pt idx="125">
                  <c:v>4.3190177388990394</c:v>
                </c:pt>
                <c:pt idx="126">
                  <c:v>4.2937673831976104</c:v>
                </c:pt>
                <c:pt idx="127">
                  <c:v>4.2741661445058501</c:v>
                </c:pt>
                <c:pt idx="128">
                  <c:v>4.2187622322962657</c:v>
                </c:pt>
                <c:pt idx="129">
                  <c:v>4.1548067054289666</c:v>
                </c:pt>
                <c:pt idx="130">
                  <c:v>4.0221588736903291</c:v>
                </c:pt>
                <c:pt idx="131">
                  <c:v>3.835323195159444</c:v>
                </c:pt>
                <c:pt idx="132">
                  <c:v>3.6595341518389168</c:v>
                </c:pt>
                <c:pt idx="133">
                  <c:v>3.2990502462533655</c:v>
                </c:pt>
                <c:pt idx="134">
                  <c:v>3.1981520080192376</c:v>
                </c:pt>
                <c:pt idx="135">
                  <c:v>3.0565238408142692</c:v>
                </c:pt>
                <c:pt idx="136">
                  <c:v>2.905153158732539</c:v>
                </c:pt>
                <c:pt idx="137">
                  <c:v>2.8057468570147019</c:v>
                </c:pt>
                <c:pt idx="138">
                  <c:v>2.5709628596742262</c:v>
                </c:pt>
                <c:pt idx="139">
                  <c:v>2.4017599024025351</c:v>
                </c:pt>
                <c:pt idx="140">
                  <c:v>2.1128319810924658</c:v>
                </c:pt>
                <c:pt idx="141">
                  <c:v>1.7932023645269395</c:v>
                </c:pt>
                <c:pt idx="142">
                  <c:v>1.6656521862009326</c:v>
                </c:pt>
                <c:pt idx="143">
                  <c:v>1.3030959065586378</c:v>
                </c:pt>
                <c:pt idx="144">
                  <c:v>1.1221711567197159</c:v>
                </c:pt>
                <c:pt idx="145">
                  <c:v>0.93364450619605177</c:v>
                </c:pt>
                <c:pt idx="146">
                  <c:v>0.75563913723521892</c:v>
                </c:pt>
                <c:pt idx="147">
                  <c:v>0.4379311109871219</c:v>
                </c:pt>
                <c:pt idx="148">
                  <c:v>0.27435139358441485</c:v>
                </c:pt>
                <c:pt idx="149">
                  <c:v>0.19834240172034287</c:v>
                </c:pt>
                <c:pt idx="150">
                  <c:v>0.18201144392736504</c:v>
                </c:pt>
                <c:pt idx="151">
                  <c:v>0.17557064497557465</c:v>
                </c:pt>
                <c:pt idx="152">
                  <c:v>0.17557064497557465</c:v>
                </c:pt>
                <c:pt idx="153">
                  <c:v>0.17557064497557465</c:v>
                </c:pt>
                <c:pt idx="154">
                  <c:v>0.17557064497557465</c:v>
                </c:pt>
                <c:pt idx="155">
                  <c:v>1.0999999940395355E-2</c:v>
                </c:pt>
                <c:pt idx="156">
                  <c:v>1.0999999940395355E-2</c:v>
                </c:pt>
                <c:pt idx="157">
                  <c:v>1.0999999940395355E-2</c:v>
                </c:pt>
                <c:pt idx="158">
                  <c:v>1.0999999940395355E-2</c:v>
                </c:pt>
                <c:pt idx="159">
                  <c:v>1.0999999940395355E-2</c:v>
                </c:pt>
                <c:pt idx="160">
                  <c:v>1.0999999940395355E-2</c:v>
                </c:pt>
                <c:pt idx="161">
                  <c:v>1.0999999940395355E-2</c:v>
                </c:pt>
                <c:pt idx="162">
                  <c:v>1.0999999940395355E-2</c:v>
                </c:pt>
                <c:pt idx="163">
                  <c:v>1.0999999940395355E-2</c:v>
                </c:pt>
                <c:pt idx="164">
                  <c:v>1.0999999940395355E-2</c:v>
                </c:pt>
                <c:pt idx="165">
                  <c:v>1.0999999940395355E-2</c:v>
                </c:pt>
                <c:pt idx="166">
                  <c:v>1.0999999940395355E-2</c:v>
                </c:pt>
                <c:pt idx="167">
                  <c:v>1.0999999940395355E-2</c:v>
                </c:pt>
                <c:pt idx="168">
                  <c:v>1.0999999940395355E-2</c:v>
                </c:pt>
                <c:pt idx="169">
                  <c:v>1.0999999940395355E-2</c:v>
                </c:pt>
                <c:pt idx="170">
                  <c:v>1.0999999940395355E-2</c:v>
                </c:pt>
                <c:pt idx="171">
                  <c:v>1.0999999940395355E-2</c:v>
                </c:pt>
                <c:pt idx="172">
                  <c:v>1.0999999940395355E-2</c:v>
                </c:pt>
                <c:pt idx="173">
                  <c:v>1.0999999940395355E-2</c:v>
                </c:pt>
                <c:pt idx="174">
                  <c:v>1.0999999940395355E-2</c:v>
                </c:pt>
                <c:pt idx="175">
                  <c:v>1.0999999940395355E-2</c:v>
                </c:pt>
                <c:pt idx="176">
                  <c:v>1.0999999940395355E-2</c:v>
                </c:pt>
                <c:pt idx="177">
                  <c:v>1.0999999940395355E-2</c:v>
                </c:pt>
                <c:pt idx="178">
                  <c:v>1.0999999940395355E-2</c:v>
                </c:pt>
                <c:pt idx="179">
                  <c:v>1.0999999940395355E-2</c:v>
                </c:pt>
                <c:pt idx="180">
                  <c:v>1.0999999940395355E-2</c:v>
                </c:pt>
                <c:pt idx="181">
                  <c:v>1.0999999940395355E-2</c:v>
                </c:pt>
                <c:pt idx="182">
                  <c:v>1.0999999940395355E-2</c:v>
                </c:pt>
                <c:pt idx="183">
                  <c:v>1.0999999940395355E-2</c:v>
                </c:pt>
                <c:pt idx="184">
                  <c:v>1.0999999940395355E-2</c:v>
                </c:pt>
                <c:pt idx="185">
                  <c:v>1.0999999940395355E-2</c:v>
                </c:pt>
                <c:pt idx="186">
                  <c:v>1.0999999940395355E-2</c:v>
                </c:pt>
                <c:pt idx="187">
                  <c:v>1.0999999940395355E-2</c:v>
                </c:pt>
                <c:pt idx="188">
                  <c:v>1.0999999940395355E-2</c:v>
                </c:pt>
                <c:pt idx="189">
                  <c:v>1.0999999940395355E-2</c:v>
                </c:pt>
                <c:pt idx="190">
                  <c:v>1.0999999940395355E-2</c:v>
                </c:pt>
                <c:pt idx="191">
                  <c:v>1.0999999940395355E-2</c:v>
                </c:pt>
                <c:pt idx="192">
                  <c:v>1.0999999940395355E-2</c:v>
                </c:pt>
                <c:pt idx="193">
                  <c:v>1.0999999940395355E-2</c:v>
                </c:pt>
                <c:pt idx="194">
                  <c:v>1.0999999940395355E-2</c:v>
                </c:pt>
                <c:pt idx="195">
                  <c:v>1.0999999940395355E-2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79168"/>
        <c:axId val="89093248"/>
      </c:scatterChart>
      <c:valAx>
        <c:axId val="890791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89093248"/>
        <c:crosses val="autoZero"/>
        <c:crossBetween val="midCat"/>
      </c:valAx>
      <c:valAx>
        <c:axId val="8909324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890791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022221530609069"/>
          <c:y val="7.8319845435987162E-2"/>
          <c:w val="0.23670748299319927"/>
          <c:h val="0.16743438320210183"/>
        </c:manualLayout>
      </c:layout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20</xdr:row>
      <xdr:rowOff>76200</xdr:rowOff>
    </xdr:from>
    <xdr:to>
      <xdr:col>1</xdr:col>
      <xdr:colOff>123825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</xdr:col>
      <xdr:colOff>95250</xdr:colOff>
      <xdr:row>50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Groundnut/Output/sea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Groundnut2013/Output/sea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Groundnut/Output/dail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Groundnut2013/Output/dail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2012/Jun/04</v>
          </cell>
          <cell r="D12" t="str">
            <v>2012/Jul/19</v>
          </cell>
          <cell r="E12" t="str">
            <v>2012/Aug/27</v>
          </cell>
          <cell r="G12" t="str">
            <v>2012/Oct/14</v>
          </cell>
          <cell r="J12">
            <v>2619.6088885462964</v>
          </cell>
          <cell r="K12">
            <v>6549.0240095578411</v>
          </cell>
          <cell r="Y12">
            <v>63.503406905126958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2013/Jul/02</v>
          </cell>
          <cell r="D12" t="str">
            <v>2013/Aug/05</v>
          </cell>
          <cell r="E12" t="str">
            <v>2013/Sep/07</v>
          </cell>
          <cell r="G12" t="str">
            <v>2013/Nov/03</v>
          </cell>
          <cell r="J12">
            <v>2879.5081007324088</v>
          </cell>
          <cell r="K12">
            <v>7198.7701839506954</v>
          </cell>
          <cell r="Y12">
            <v>146.94485071516206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1.0999999940395355E-2</v>
          </cell>
        </row>
        <row r="47">
          <cell r="H47">
            <v>1.3250157878037669E-2</v>
          </cell>
        </row>
        <row r="48">
          <cell r="H48">
            <v>1.3250157878037669E-2</v>
          </cell>
        </row>
        <row r="49">
          <cell r="H49">
            <v>1.5444068745450509E-2</v>
          </cell>
        </row>
        <row r="50">
          <cell r="H50">
            <v>1.7302621473610221E-2</v>
          </cell>
        </row>
        <row r="51">
          <cell r="H51">
            <v>1.9154803605176653E-2</v>
          </cell>
        </row>
        <row r="52">
          <cell r="H52">
            <v>2.243507857220902E-2</v>
          </cell>
        </row>
        <row r="53">
          <cell r="H53">
            <v>2.565693865967595E-2</v>
          </cell>
        </row>
        <row r="54">
          <cell r="H54">
            <v>2.9711714484580494E-2</v>
          </cell>
        </row>
        <row r="55">
          <cell r="H55">
            <v>3.3493688609834371E-2</v>
          </cell>
        </row>
        <row r="56">
          <cell r="H56">
            <v>3.7756280786914273E-2</v>
          </cell>
        </row>
        <row r="57">
          <cell r="H57">
            <v>4.2614873551034597E-2</v>
          </cell>
        </row>
        <row r="58">
          <cell r="H58">
            <v>4.9196611615268442E-2</v>
          </cell>
        </row>
        <row r="59">
          <cell r="H59">
            <v>5.701615574224668E-2</v>
          </cell>
        </row>
        <row r="60">
          <cell r="H60">
            <v>6.7033574667480472E-2</v>
          </cell>
        </row>
        <row r="61">
          <cell r="H61">
            <v>7.8132004536329278E-2</v>
          </cell>
        </row>
        <row r="62">
          <cell r="H62">
            <v>8.8865521024242763E-2</v>
          </cell>
        </row>
        <row r="63">
          <cell r="H63">
            <v>0.10279563626443393</v>
          </cell>
        </row>
        <row r="64">
          <cell r="H64">
            <v>0.12052218660964976</v>
          </cell>
        </row>
        <row r="65">
          <cell r="H65">
            <v>0.14337174673243896</v>
          </cell>
        </row>
        <row r="66">
          <cell r="H66">
            <v>0.16504267545190154</v>
          </cell>
        </row>
        <row r="67">
          <cell r="H67">
            <v>0.19301146983184414</v>
          </cell>
        </row>
        <row r="68">
          <cell r="H68">
            <v>0.22092462103258037</v>
          </cell>
        </row>
        <row r="69">
          <cell r="H69">
            <v>0.25668533170661767</v>
          </cell>
        </row>
        <row r="70">
          <cell r="H70">
            <v>0.29491996745717752</v>
          </cell>
        </row>
        <row r="71">
          <cell r="H71">
            <v>0.34162165856487042</v>
          </cell>
        </row>
        <row r="72">
          <cell r="H72">
            <v>0.38269560767055666</v>
          </cell>
        </row>
        <row r="73">
          <cell r="H73">
            <v>0.4320148983213537</v>
          </cell>
        </row>
        <row r="74">
          <cell r="H74">
            <v>0.47728322071369778</v>
          </cell>
        </row>
        <row r="75">
          <cell r="H75">
            <v>0.54050650340735829</v>
          </cell>
        </row>
        <row r="76">
          <cell r="H76">
            <v>0.60428324786270904</v>
          </cell>
        </row>
        <row r="77">
          <cell r="H77">
            <v>0.68075705878081039</v>
          </cell>
        </row>
        <row r="78">
          <cell r="H78">
            <v>0.76493395342005754</v>
          </cell>
        </row>
        <row r="79">
          <cell r="H79">
            <v>0.87427445317150299</v>
          </cell>
        </row>
        <row r="80">
          <cell r="H80">
            <v>0.98292007675183513</v>
          </cell>
        </row>
        <row r="81">
          <cell r="H81">
            <v>1.0984974590617349</v>
          </cell>
        </row>
        <row r="82">
          <cell r="H82">
            <v>1.2294204751231261</v>
          </cell>
        </row>
        <row r="83">
          <cell r="H83">
            <v>1.3421036662440096</v>
          </cell>
        </row>
        <row r="84">
          <cell r="H84">
            <v>1.4483905029473503</v>
          </cell>
        </row>
        <row r="85">
          <cell r="H85">
            <v>1.6250038164056408</v>
          </cell>
        </row>
        <row r="86">
          <cell r="H86">
            <v>1.7784133229843373</v>
          </cell>
        </row>
        <row r="87">
          <cell r="H87">
            <v>1.8830765970673746</v>
          </cell>
        </row>
        <row r="88">
          <cell r="H88">
            <v>2.0649399118508711</v>
          </cell>
        </row>
        <row r="89">
          <cell r="H89">
            <v>2.2563118756719405</v>
          </cell>
        </row>
        <row r="90">
          <cell r="H90">
            <v>2.4225323494747384</v>
          </cell>
        </row>
        <row r="91">
          <cell r="H91">
            <v>2.5877578946216051</v>
          </cell>
        </row>
        <row r="92">
          <cell r="H92">
            <v>2.7591420055942288</v>
          </cell>
        </row>
        <row r="93">
          <cell r="H93">
            <v>2.9344381773722259</v>
          </cell>
        </row>
        <row r="94">
          <cell r="H94">
            <v>3.0390212707415682</v>
          </cell>
        </row>
        <row r="95">
          <cell r="H95">
            <v>3.0945560055478349</v>
          </cell>
        </row>
        <row r="96">
          <cell r="H96">
            <v>3.1063410761275398</v>
          </cell>
        </row>
        <row r="97">
          <cell r="H97">
            <v>3.0845091297707774</v>
          </cell>
        </row>
        <row r="98">
          <cell r="H98">
            <v>3.0300029040625813</v>
          </cell>
        </row>
        <row r="99">
          <cell r="H99">
            <v>2.9803631809631761</v>
          </cell>
        </row>
        <row r="100">
          <cell r="H100">
            <v>2.8784546833378433</v>
          </cell>
        </row>
        <row r="101">
          <cell r="H101">
            <v>2.741359752473667</v>
          </cell>
        </row>
        <row r="102">
          <cell r="H102">
            <v>2.5690914029323118</v>
          </cell>
        </row>
        <row r="103">
          <cell r="H103">
            <v>2.6307988799563908</v>
          </cell>
        </row>
        <row r="104">
          <cell r="H104">
            <v>2.6869310833115496</v>
          </cell>
        </row>
        <row r="105">
          <cell r="H105">
            <v>2.6889251201694084</v>
          </cell>
        </row>
        <row r="106">
          <cell r="H106">
            <v>2.8227822790633077</v>
          </cell>
        </row>
        <row r="107">
          <cell r="H107">
            <v>2.7961269293979911</v>
          </cell>
        </row>
        <row r="108">
          <cell r="H108">
            <v>2.578641350974054</v>
          </cell>
        </row>
        <row r="109">
          <cell r="H109">
            <v>2.490845880707131</v>
          </cell>
        </row>
        <row r="110">
          <cell r="H110">
            <v>2.2183327542990847</v>
          </cell>
        </row>
        <row r="111">
          <cell r="H111">
            <v>2.0680333344900075</v>
          </cell>
        </row>
        <row r="112">
          <cell r="H112">
            <v>1.7852777567502474</v>
          </cell>
        </row>
        <row r="113">
          <cell r="H113">
            <v>1.42118318407188</v>
          </cell>
        </row>
        <row r="114">
          <cell r="H114">
            <v>1.076736778002231</v>
          </cell>
        </row>
        <row r="115">
          <cell r="H115">
            <v>0.93987844948245836</v>
          </cell>
        </row>
        <row r="116">
          <cell r="H116">
            <v>0.87280854285477827</v>
          </cell>
        </row>
        <row r="117">
          <cell r="H117">
            <v>0.85016277885234126</v>
          </cell>
        </row>
        <row r="118">
          <cell r="H118">
            <v>0.88841034518005524</v>
          </cell>
        </row>
        <row r="119">
          <cell r="H119">
            <v>0.9058112757077954</v>
          </cell>
        </row>
        <row r="120">
          <cell r="H120">
            <v>0.9523821177368833</v>
          </cell>
        </row>
        <row r="121">
          <cell r="H121">
            <v>0.99935046272810446</v>
          </cell>
        </row>
        <row r="122">
          <cell r="H122">
            <v>0.99935046272810446</v>
          </cell>
        </row>
        <row r="123">
          <cell r="H123">
            <v>0.99935046272810446</v>
          </cell>
        </row>
        <row r="124">
          <cell r="H124">
            <v>0.99935046272810446</v>
          </cell>
        </row>
        <row r="125">
          <cell r="H125">
            <v>0.99935046272810446</v>
          </cell>
        </row>
        <row r="126">
          <cell r="H126">
            <v>0.99935046272810446</v>
          </cell>
        </row>
        <row r="127">
          <cell r="H127">
            <v>0.99935046272810446</v>
          </cell>
        </row>
        <row r="128">
          <cell r="H128">
            <v>0.99935046272810446</v>
          </cell>
        </row>
        <row r="129">
          <cell r="H129">
            <v>0.99935046272810446</v>
          </cell>
        </row>
        <row r="130">
          <cell r="H130">
            <v>0.99935046272810446</v>
          </cell>
        </row>
        <row r="131">
          <cell r="H131">
            <v>0.99935046272810446</v>
          </cell>
        </row>
        <row r="132">
          <cell r="H132">
            <v>0.99935046272810446</v>
          </cell>
        </row>
        <row r="133">
          <cell r="H133">
            <v>0.99935046272810446</v>
          </cell>
        </row>
        <row r="134">
          <cell r="H134">
            <v>0.99935046272810446</v>
          </cell>
        </row>
        <row r="135">
          <cell r="H135">
            <v>0.99935046272810446</v>
          </cell>
        </row>
        <row r="136">
          <cell r="H136">
            <v>0.99935046272810446</v>
          </cell>
        </row>
        <row r="137">
          <cell r="H137">
            <v>0.99935046272810446</v>
          </cell>
        </row>
        <row r="138">
          <cell r="H138">
            <v>0.86116917478592425</v>
          </cell>
        </row>
        <row r="139">
          <cell r="H139">
            <v>0.72086007679151842</v>
          </cell>
        </row>
        <row r="140">
          <cell r="H140">
            <v>0.60952554018221405</v>
          </cell>
        </row>
        <row r="141">
          <cell r="H141">
            <v>0.47566838128831462</v>
          </cell>
        </row>
        <row r="142">
          <cell r="H142">
            <v>0.47566838128831462</v>
          </cell>
        </row>
        <row r="143">
          <cell r="H143">
            <v>0.39367810737329867</v>
          </cell>
        </row>
        <row r="144">
          <cell r="H144">
            <v>0.36466328742594512</v>
          </cell>
        </row>
        <row r="145">
          <cell r="H145">
            <v>0.36466328742594512</v>
          </cell>
        </row>
        <row r="146">
          <cell r="H146">
            <v>0.33977556657198482</v>
          </cell>
        </row>
        <row r="147">
          <cell r="H147">
            <v>0.33977556657198482</v>
          </cell>
        </row>
        <row r="148">
          <cell r="H148">
            <v>0.32713838488075786</v>
          </cell>
        </row>
        <row r="149">
          <cell r="H149">
            <v>0.32713838488075786</v>
          </cell>
        </row>
        <row r="150">
          <cell r="H150">
            <v>0.32183438724372593</v>
          </cell>
        </row>
        <row r="151">
          <cell r="H151">
            <v>0.32183438724372593</v>
          </cell>
        </row>
        <row r="152">
          <cell r="H152">
            <v>0.31435264125722595</v>
          </cell>
        </row>
        <row r="153">
          <cell r="H153">
            <v>0.31435264125722595</v>
          </cell>
        </row>
        <row r="154">
          <cell r="H154">
            <v>0.31435264125722595</v>
          </cell>
        </row>
        <row r="155">
          <cell r="H155">
            <v>0.31435264125722595</v>
          </cell>
        </row>
        <row r="156">
          <cell r="H156">
            <v>0.31435264125722595</v>
          </cell>
        </row>
        <row r="157">
          <cell r="H157">
            <v>0.31435264125722595</v>
          </cell>
        </row>
        <row r="158">
          <cell r="H158">
            <v>0.27165220582192207</v>
          </cell>
        </row>
        <row r="159">
          <cell r="H159">
            <v>0.2292804263161391</v>
          </cell>
        </row>
        <row r="160">
          <cell r="H160">
            <v>0.1898097174480759</v>
          </cell>
        </row>
        <row r="161">
          <cell r="H161">
            <v>0.15156215112036192</v>
          </cell>
        </row>
        <row r="162">
          <cell r="H162">
            <v>0.10453918696070444</v>
          </cell>
        </row>
        <row r="163">
          <cell r="H163">
            <v>5.7968344931616518E-2</v>
          </cell>
        </row>
        <row r="164">
          <cell r="H164">
            <v>1.0999999940395355E-2</v>
          </cell>
        </row>
        <row r="165">
          <cell r="H165">
            <v>1.0999999940395355E-2</v>
          </cell>
        </row>
        <row r="166">
          <cell r="H166">
            <v>1.0999999940395355E-2</v>
          </cell>
        </row>
        <row r="167">
          <cell r="H167">
            <v>1.0999999940395355E-2</v>
          </cell>
        </row>
        <row r="168">
          <cell r="H168">
            <v>1.0999999940395355E-2</v>
          </cell>
        </row>
        <row r="169">
          <cell r="H169">
            <v>1.0999999940395355E-2</v>
          </cell>
        </row>
        <row r="170">
          <cell r="H170">
            <v>1.0999999940395355E-2</v>
          </cell>
        </row>
        <row r="171">
          <cell r="H171">
            <v>1.0999999940395355E-2</v>
          </cell>
        </row>
        <row r="172">
          <cell r="H172">
            <v>1.0999999940395355E-2</v>
          </cell>
        </row>
        <row r="173">
          <cell r="H173">
            <v>1.0999999940395355E-2</v>
          </cell>
        </row>
        <row r="174">
          <cell r="H174">
            <v>1.0999999940395355E-2</v>
          </cell>
        </row>
        <row r="175">
          <cell r="H175">
            <v>1.0999999940395355E-2</v>
          </cell>
        </row>
        <row r="176">
          <cell r="H176">
            <v>1.0999999940395355E-2</v>
          </cell>
        </row>
        <row r="177">
          <cell r="H177">
            <v>1.0999999940395355E-2</v>
          </cell>
        </row>
        <row r="178">
          <cell r="H178">
            <v>1.0999999940395355E-2</v>
          </cell>
        </row>
        <row r="179">
          <cell r="H179">
            <v>1.0999999940395355E-2</v>
          </cell>
        </row>
        <row r="180">
          <cell r="H180">
            <v>1.0999999940395355E-2</v>
          </cell>
        </row>
        <row r="181">
          <cell r="H181">
            <v>1.0999999940395355E-2</v>
          </cell>
        </row>
        <row r="182">
          <cell r="H182">
            <v>1.0999999940395355E-2</v>
          </cell>
        </row>
        <row r="183">
          <cell r="H183">
            <v>1.0999999940395355E-2</v>
          </cell>
        </row>
        <row r="184">
          <cell r="H184">
            <v>1.0999999940395355E-2</v>
          </cell>
        </row>
        <row r="185">
          <cell r="H185">
            <v>1.0999999940395355E-2</v>
          </cell>
        </row>
        <row r="186">
          <cell r="H186">
            <v>1.0999999940395355E-2</v>
          </cell>
        </row>
        <row r="187">
          <cell r="H187">
            <v>1.0999999940395355E-2</v>
          </cell>
        </row>
        <row r="188">
          <cell r="H188">
            <v>0</v>
          </cell>
        </row>
        <row r="189">
          <cell r="H189">
            <v>0</v>
          </cell>
        </row>
        <row r="190">
          <cell r="H190">
            <v>0</v>
          </cell>
        </row>
        <row r="191">
          <cell r="H191">
            <v>0</v>
          </cell>
        </row>
        <row r="192">
          <cell r="H192">
            <v>0</v>
          </cell>
        </row>
        <row r="193">
          <cell r="H193">
            <v>0</v>
          </cell>
        </row>
        <row r="194">
          <cell r="H19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1.0999999940395355E-2</v>
          </cell>
        </row>
        <row r="75">
          <cell r="H75">
            <v>1.2901867790140707E-2</v>
          </cell>
        </row>
        <row r="76">
          <cell r="H76">
            <v>1.4298119703334219E-2</v>
          </cell>
        </row>
        <row r="77">
          <cell r="H77">
            <v>1.6100443884408778E-2</v>
          </cell>
        </row>
        <row r="78">
          <cell r="H78">
            <v>1.8525452727598538E-2</v>
          </cell>
        </row>
        <row r="79">
          <cell r="H79">
            <v>2.1078873724101242E-2</v>
          </cell>
        </row>
        <row r="80">
          <cell r="H80">
            <v>2.3691843094885451E-2</v>
          </cell>
        </row>
        <row r="81">
          <cell r="H81">
            <v>2.7389510272003315E-2</v>
          </cell>
        </row>
        <row r="82">
          <cell r="H82">
            <v>3.2955053634281042E-2</v>
          </cell>
        </row>
        <row r="83">
          <cell r="H83">
            <v>3.7216701561854755E-2</v>
          </cell>
        </row>
        <row r="84">
          <cell r="H84">
            <v>4.3405152598449508E-2</v>
          </cell>
        </row>
        <row r="85">
          <cell r="H85">
            <v>4.8778370889271012E-2</v>
          </cell>
        </row>
        <row r="86">
          <cell r="H86">
            <v>5.6132222668523191E-2</v>
          </cell>
        </row>
        <row r="87">
          <cell r="H87">
            <v>6.4655519104982004E-2</v>
          </cell>
        </row>
        <row r="88">
          <cell r="H88">
            <v>7.5415928489659098E-2</v>
          </cell>
        </row>
        <row r="89">
          <cell r="H89">
            <v>8.6066230193303686E-2</v>
          </cell>
        </row>
        <row r="90">
          <cell r="H90">
            <v>9.8854515361016526E-2</v>
          </cell>
        </row>
        <row r="91">
          <cell r="H91">
            <v>0.11542590887142189</v>
          </cell>
        </row>
        <row r="92">
          <cell r="H92">
            <v>0.13593596029151173</v>
          </cell>
        </row>
        <row r="93">
          <cell r="H93">
            <v>0.16118631599294037</v>
          </cell>
        </row>
        <row r="94">
          <cell r="H94">
            <v>0.18078755468470067</v>
          </cell>
        </row>
        <row r="95">
          <cell r="H95">
            <v>0.20964096690651854</v>
          </cell>
        </row>
        <row r="96">
          <cell r="H96">
            <v>0.23619146689428513</v>
          </cell>
        </row>
        <row r="97">
          <cell r="H97">
            <v>0.27052630571684666</v>
          </cell>
        </row>
        <row r="98">
          <cell r="H98">
            <v>0.30014699376158416</v>
          </cell>
        </row>
        <row r="99">
          <cell r="H99">
            <v>0.33702217123100442</v>
          </cell>
        </row>
        <row r="100">
          <cell r="H100">
            <v>0.38090278713186915</v>
          </cell>
        </row>
        <row r="101">
          <cell r="H101">
            <v>0.43279482550022214</v>
          </cell>
        </row>
        <row r="102">
          <cell r="H102">
            <v>0.49244798103726323</v>
          </cell>
        </row>
        <row r="103">
          <cell r="H103">
            <v>0.54811131561718418</v>
          </cell>
        </row>
        <row r="104">
          <cell r="H104">
            <v>0.6196305040311072</v>
          </cell>
        </row>
        <row r="105">
          <cell r="H105">
            <v>0.68732902975277543</v>
          </cell>
        </row>
        <row r="106">
          <cell r="H106">
            <v>0.79541954735163456</v>
          </cell>
        </row>
        <row r="107">
          <cell r="H107">
            <v>0.88999178912369636</v>
          </cell>
        </row>
        <row r="108">
          <cell r="H108">
            <v>0.98789706644901365</v>
          </cell>
        </row>
        <row r="109">
          <cell r="H109">
            <v>1.0717040985633548</v>
          </cell>
        </row>
        <row r="110">
          <cell r="H110">
            <v>1.1559034529371854</v>
          </cell>
        </row>
        <row r="111">
          <cell r="H111">
            <v>1.2568016911713134</v>
          </cell>
        </row>
        <row r="112">
          <cell r="H112">
            <v>1.3984298583762813</v>
          </cell>
        </row>
        <row r="113">
          <cell r="H113">
            <v>1.5498005404580113</v>
          </cell>
        </row>
        <row r="114">
          <cell r="H114">
            <v>1.6492068421758483</v>
          </cell>
        </row>
        <row r="115">
          <cell r="H115">
            <v>1.7642113060895466</v>
          </cell>
        </row>
        <row r="116">
          <cell r="H116">
            <v>1.8839908395163238</v>
          </cell>
        </row>
        <row r="117">
          <cell r="H117">
            <v>2.0531937967880145</v>
          </cell>
        </row>
        <row r="118">
          <cell r="H118">
            <v>2.3421217180980838</v>
          </cell>
        </row>
        <row r="119">
          <cell r="H119">
            <v>2.5235672922942705</v>
          </cell>
        </row>
        <row r="120">
          <cell r="H120">
            <v>2.6617513346636104</v>
          </cell>
        </row>
        <row r="121">
          <cell r="H121">
            <v>2.7873996451398719</v>
          </cell>
        </row>
        <row r="122">
          <cell r="H122">
            <v>2.9734438750219137</v>
          </cell>
        </row>
        <row r="123">
          <cell r="H123">
            <v>3.1485596728689731</v>
          </cell>
        </row>
        <row r="124">
          <cell r="H124">
            <v>3.3276820985268207</v>
          </cell>
        </row>
        <row r="125">
          <cell r="H125">
            <v>3.5137837402072951</v>
          </cell>
        </row>
        <row r="126">
          <cell r="H126">
            <v>3.6892356881716255</v>
          </cell>
        </row>
        <row r="127">
          <cell r="H127">
            <v>3.8423165149803435</v>
          </cell>
        </row>
        <row r="128">
          <cell r="H128">
            <v>4.0006330778718198</v>
          </cell>
        </row>
        <row r="129">
          <cell r="H129">
            <v>4.1586472519122495</v>
          </cell>
        </row>
        <row r="130">
          <cell r="H130">
            <v>4.2303945958487477</v>
          </cell>
        </row>
        <row r="131">
          <cell r="H131">
            <v>4.2405371026051313</v>
          </cell>
        </row>
        <row r="132">
          <cell r="H132">
            <v>4.2342508314868486</v>
          </cell>
        </row>
        <row r="133">
          <cell r="H133">
            <v>4.2149671256657122</v>
          </cell>
        </row>
        <row r="134">
          <cell r="H134">
            <v>4.3688874689972472</v>
          </cell>
        </row>
        <row r="135">
          <cell r="H135">
            <v>4.3560991838295342</v>
          </cell>
        </row>
        <row r="136">
          <cell r="H136">
            <v>4.3395277903191287</v>
          </cell>
        </row>
        <row r="137">
          <cell r="H137">
            <v>4.3190177388990394</v>
          </cell>
        </row>
        <row r="138">
          <cell r="H138">
            <v>4.2937673831976104</v>
          </cell>
        </row>
        <row r="139">
          <cell r="H139">
            <v>4.2741661445058501</v>
          </cell>
        </row>
        <row r="140">
          <cell r="H140">
            <v>4.2187622322962657</v>
          </cell>
        </row>
        <row r="141">
          <cell r="H141">
            <v>4.1548067054289666</v>
          </cell>
        </row>
        <row r="142">
          <cell r="H142">
            <v>4.0221588736903291</v>
          </cell>
        </row>
        <row r="143">
          <cell r="H143">
            <v>3.835323195159444</v>
          </cell>
        </row>
        <row r="144">
          <cell r="H144">
            <v>3.6595341518389168</v>
          </cell>
        </row>
        <row r="145">
          <cell r="H145">
            <v>3.2990502462533655</v>
          </cell>
        </row>
        <row r="146">
          <cell r="H146">
            <v>3.1981520080192376</v>
          </cell>
        </row>
        <row r="147">
          <cell r="H147">
            <v>3.0565238408142692</v>
          </cell>
        </row>
        <row r="148">
          <cell r="H148">
            <v>2.905153158732539</v>
          </cell>
        </row>
        <row r="149">
          <cell r="H149">
            <v>2.8057468570147019</v>
          </cell>
        </row>
        <row r="150">
          <cell r="H150">
            <v>2.5709628596742262</v>
          </cell>
        </row>
        <row r="151">
          <cell r="H151">
            <v>2.4017599024025351</v>
          </cell>
        </row>
        <row r="152">
          <cell r="H152">
            <v>2.1128319810924658</v>
          </cell>
        </row>
        <row r="153">
          <cell r="H153">
            <v>1.7932023645269395</v>
          </cell>
        </row>
        <row r="154">
          <cell r="H154">
            <v>1.6656521862009326</v>
          </cell>
        </row>
        <row r="155">
          <cell r="H155">
            <v>1.3030959065586378</v>
          </cell>
        </row>
        <row r="156">
          <cell r="H156">
            <v>1.1221711567197159</v>
          </cell>
        </row>
        <row r="157">
          <cell r="H157">
            <v>0.93364450619605177</v>
          </cell>
        </row>
        <row r="158">
          <cell r="H158">
            <v>0.75563913723521892</v>
          </cell>
        </row>
        <row r="159">
          <cell r="H159">
            <v>0.4379311109871219</v>
          </cell>
        </row>
        <row r="160">
          <cell r="H160">
            <v>0.27435139358441485</v>
          </cell>
        </row>
        <row r="161">
          <cell r="H161">
            <v>0.19834240172034287</v>
          </cell>
        </row>
        <row r="162">
          <cell r="H162">
            <v>0.18201144392736504</v>
          </cell>
        </row>
        <row r="163">
          <cell r="H163">
            <v>0.17557064497557465</v>
          </cell>
        </row>
        <row r="164">
          <cell r="H164">
            <v>0.17557064497557465</v>
          </cell>
        </row>
        <row r="165">
          <cell r="H165">
            <v>0.17557064497557465</v>
          </cell>
        </row>
        <row r="166">
          <cell r="H166">
            <v>0.17557064497557465</v>
          </cell>
        </row>
        <row r="167">
          <cell r="H167">
            <v>1.0999999940395355E-2</v>
          </cell>
        </row>
        <row r="168">
          <cell r="H168">
            <v>1.0999999940395355E-2</v>
          </cell>
        </row>
        <row r="169">
          <cell r="H169">
            <v>1.0999999940395355E-2</v>
          </cell>
        </row>
        <row r="170">
          <cell r="H170">
            <v>1.0999999940395355E-2</v>
          </cell>
        </row>
        <row r="171">
          <cell r="H171">
            <v>1.0999999940395355E-2</v>
          </cell>
        </row>
        <row r="172">
          <cell r="H172">
            <v>1.0999999940395355E-2</v>
          </cell>
        </row>
        <row r="173">
          <cell r="H173">
            <v>1.0999999940395355E-2</v>
          </cell>
        </row>
        <row r="174">
          <cell r="H174">
            <v>1.0999999940395355E-2</v>
          </cell>
        </row>
        <row r="175">
          <cell r="H175">
            <v>1.0999999940395355E-2</v>
          </cell>
        </row>
        <row r="176">
          <cell r="H176">
            <v>1.0999999940395355E-2</v>
          </cell>
        </row>
        <row r="177">
          <cell r="H177">
            <v>1.0999999940395355E-2</v>
          </cell>
        </row>
        <row r="178">
          <cell r="H178">
            <v>1.0999999940395355E-2</v>
          </cell>
        </row>
        <row r="179">
          <cell r="H179">
            <v>1.0999999940395355E-2</v>
          </cell>
        </row>
        <row r="180">
          <cell r="H180">
            <v>1.0999999940395355E-2</v>
          </cell>
        </row>
        <row r="181">
          <cell r="H181">
            <v>1.0999999940395355E-2</v>
          </cell>
        </row>
        <row r="182">
          <cell r="H182">
            <v>1.0999999940395355E-2</v>
          </cell>
        </row>
        <row r="183">
          <cell r="H183">
            <v>1.0999999940395355E-2</v>
          </cell>
        </row>
        <row r="184">
          <cell r="H184">
            <v>1.0999999940395355E-2</v>
          </cell>
        </row>
        <row r="185">
          <cell r="H185">
            <v>1.0999999940395355E-2</v>
          </cell>
        </row>
        <row r="186">
          <cell r="H186">
            <v>1.0999999940395355E-2</v>
          </cell>
        </row>
        <row r="187">
          <cell r="H187">
            <v>1.0999999940395355E-2</v>
          </cell>
        </row>
        <row r="188">
          <cell r="H188">
            <v>1.0999999940395355E-2</v>
          </cell>
        </row>
        <row r="189">
          <cell r="H189">
            <v>1.0999999940395355E-2</v>
          </cell>
        </row>
        <row r="190">
          <cell r="H190">
            <v>1.0999999940395355E-2</v>
          </cell>
        </row>
        <row r="191">
          <cell r="H191">
            <v>1.0999999940395355E-2</v>
          </cell>
        </row>
        <row r="192">
          <cell r="H192">
            <v>1.0999999940395355E-2</v>
          </cell>
        </row>
        <row r="193">
          <cell r="H193">
            <v>1.0999999940395355E-2</v>
          </cell>
        </row>
        <row r="194">
          <cell r="H194">
            <v>1.0999999940395355E-2</v>
          </cell>
        </row>
        <row r="195">
          <cell r="H195">
            <v>1.0999999940395355E-2</v>
          </cell>
        </row>
        <row r="196">
          <cell r="H196">
            <v>1.0999999940395355E-2</v>
          </cell>
        </row>
        <row r="197">
          <cell r="H197">
            <v>1.0999999940395355E-2</v>
          </cell>
        </row>
        <row r="198">
          <cell r="H198">
            <v>1.0999999940395355E-2</v>
          </cell>
        </row>
        <row r="199">
          <cell r="H199">
            <v>1.0999999940395355E-2</v>
          </cell>
        </row>
        <row r="200">
          <cell r="H200">
            <v>1.0999999940395355E-2</v>
          </cell>
        </row>
        <row r="201">
          <cell r="H201">
            <v>1.0999999940395355E-2</v>
          </cell>
        </row>
        <row r="202">
          <cell r="H202">
            <v>1.0999999940395355E-2</v>
          </cell>
        </row>
        <row r="203">
          <cell r="H203">
            <v>1.0999999940395355E-2</v>
          </cell>
        </row>
        <row r="204">
          <cell r="H204">
            <v>1.0999999940395355E-2</v>
          </cell>
        </row>
        <row r="205">
          <cell r="H205">
            <v>1.0999999940395355E-2</v>
          </cell>
        </row>
        <row r="206">
          <cell r="H206">
            <v>1.0999999940395355E-2</v>
          </cell>
        </row>
        <row r="207">
          <cell r="H207">
            <v>1.0999999940395355E-2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5"/>
  <sheetViews>
    <sheetView tabSelected="1" topLeftCell="B7" workbookViewId="0">
      <selection activeCell="P27" sqref="P27"/>
    </sheetView>
  </sheetViews>
  <sheetFormatPr defaultRowHeight="15" x14ac:dyDescent="0.25"/>
  <cols>
    <col min="1" max="1" width="70.85546875" customWidth="1"/>
    <col min="2" max="2" width="12.7109375" customWidth="1"/>
    <col min="3" max="3" width="12.140625" bestFit="1" customWidth="1"/>
    <col min="4" max="4" width="11.28515625" customWidth="1"/>
    <col min="5" max="5" width="11.85546875" bestFit="1" customWidth="1"/>
    <col min="6" max="6" width="11.5703125" customWidth="1"/>
    <col min="7" max="7" width="12.42578125" bestFit="1" customWidth="1"/>
    <col min="9" max="9" width="12" customWidth="1"/>
    <col min="10" max="10" width="14.28515625" customWidth="1"/>
  </cols>
  <sheetData>
    <row r="1" spans="1:10" x14ac:dyDescent="0.25">
      <c r="A1" s="1" t="s">
        <v>21</v>
      </c>
    </row>
    <row r="2" spans="1:10" ht="26.25" x14ac:dyDescent="0.4">
      <c r="A2" s="2" t="s">
        <v>0</v>
      </c>
      <c r="C2" t="s">
        <v>14</v>
      </c>
      <c r="F2" t="s">
        <v>15</v>
      </c>
    </row>
    <row r="3" spans="1:10" x14ac:dyDescent="0.25">
      <c r="A3" s="4"/>
    </row>
    <row r="4" spans="1:10" x14ac:dyDescent="0.25">
      <c r="A4" s="4" t="s">
        <v>1</v>
      </c>
      <c r="B4" s="3"/>
    </row>
    <row r="5" spans="1:10" x14ac:dyDescent="0.25">
      <c r="A5" s="4" t="s">
        <v>2</v>
      </c>
      <c r="B5" s="3"/>
    </row>
    <row r="6" spans="1:10" x14ac:dyDescent="0.25">
      <c r="A6" s="5" t="s">
        <v>3</v>
      </c>
      <c r="C6" s="23">
        <v>41054</v>
      </c>
      <c r="D6" s="36">
        <v>41448</v>
      </c>
      <c r="E6" s="36"/>
      <c r="F6" s="6"/>
    </row>
    <row r="7" spans="1:10" x14ac:dyDescent="0.25">
      <c r="A7" s="7" t="s">
        <v>4</v>
      </c>
      <c r="B7" s="8"/>
      <c r="C7" s="8">
        <v>41065</v>
      </c>
      <c r="D7" s="8">
        <v>41455</v>
      </c>
      <c r="E7" s="8"/>
      <c r="F7" s="6" t="str">
        <f>CONCATENATE(RIGHT(I7,2),".",LEFT(RIGHT(I7,6),3),".",LEFT(I7,4))</f>
        <v>04.Jun.2012</v>
      </c>
      <c r="G7" s="6" t="str">
        <f>CONCATENATE(RIGHT(J7,2),".",LEFT(RIGHT(J7,6),3),".",LEFT(J7,4))</f>
        <v>02.Jul.2013</v>
      </c>
      <c r="H7" s="6"/>
      <c r="I7" s="14" t="str">
        <f>[1]season!$C$12</f>
        <v>2012/Jun/04</v>
      </c>
      <c r="J7" t="str">
        <f>[2]season!$C$12</f>
        <v>2013/Jul/02</v>
      </c>
    </row>
    <row r="8" spans="1:10" x14ac:dyDescent="0.25">
      <c r="A8" s="7" t="s">
        <v>5</v>
      </c>
      <c r="B8" s="8"/>
      <c r="C8" s="8">
        <v>41091</v>
      </c>
      <c r="D8" s="8">
        <v>41469</v>
      </c>
      <c r="E8" s="8"/>
      <c r="F8" s="6"/>
      <c r="G8" s="6"/>
      <c r="H8" s="6"/>
      <c r="I8" s="19"/>
    </row>
    <row r="9" spans="1:10" x14ac:dyDescent="0.25">
      <c r="A9" s="7" t="s">
        <v>6</v>
      </c>
      <c r="B9" s="8"/>
      <c r="C9" s="8">
        <v>41094</v>
      </c>
      <c r="D9" s="8">
        <v>41476</v>
      </c>
      <c r="E9" s="8"/>
      <c r="F9" s="6"/>
      <c r="G9" s="6"/>
      <c r="H9" s="6"/>
      <c r="I9" s="19"/>
    </row>
    <row r="10" spans="1:10" x14ac:dyDescent="0.25">
      <c r="A10" s="7" t="s">
        <v>7</v>
      </c>
      <c r="B10" s="8"/>
      <c r="C10" s="8">
        <v>41105</v>
      </c>
      <c r="D10" s="8">
        <v>41503</v>
      </c>
      <c r="E10" s="8"/>
      <c r="F10" s="6" t="str">
        <f t="shared" ref="F10:G12" si="0">CONCATENATE(RIGHT(I10,2),".",LEFT(RIGHT(I10,6),3),".",LEFT(I10,4))</f>
        <v>19.Jul.2012</v>
      </c>
      <c r="G10" s="6" t="str">
        <f t="shared" si="0"/>
        <v>05.Aug.2013</v>
      </c>
      <c r="H10" s="6"/>
      <c r="I10" s="14" t="str">
        <f>[1]season!$D$12</f>
        <v>2012/Jul/19</v>
      </c>
      <c r="J10" t="str">
        <f>[2]season!$D$12</f>
        <v>2013/Aug/05</v>
      </c>
    </row>
    <row r="11" spans="1:10" x14ac:dyDescent="0.25">
      <c r="A11" s="7" t="s">
        <v>8</v>
      </c>
      <c r="B11" s="8"/>
      <c r="C11" s="8">
        <v>41146</v>
      </c>
      <c r="D11" s="8">
        <v>41545</v>
      </c>
      <c r="E11" s="8"/>
      <c r="F11" s="6" t="str">
        <f t="shared" si="0"/>
        <v>27.Aug.2012</v>
      </c>
      <c r="G11" s="6" t="str">
        <f t="shared" si="0"/>
        <v>07.Sep.2013</v>
      </c>
      <c r="H11" s="6"/>
      <c r="I11" s="20" t="str">
        <f>[1]season!$E$12</f>
        <v>2012/Aug/27</v>
      </c>
      <c r="J11" t="str">
        <f>[2]season!$E$12</f>
        <v>2013/Sep/07</v>
      </c>
    </row>
    <row r="12" spans="1:10" x14ac:dyDescent="0.25">
      <c r="A12" s="7" t="s">
        <v>9</v>
      </c>
      <c r="B12" s="8"/>
      <c r="C12" s="8">
        <v>41192</v>
      </c>
      <c r="D12" s="8">
        <v>41581</v>
      </c>
      <c r="E12" s="8"/>
      <c r="F12" s="6" t="str">
        <f t="shared" si="0"/>
        <v>14.Oct.2012</v>
      </c>
      <c r="G12" s="6" t="str">
        <f t="shared" si="0"/>
        <v>03.Nov.2013</v>
      </c>
      <c r="H12" s="6"/>
      <c r="I12" s="20" t="str">
        <f>[1]season!$G$12</f>
        <v>2012/Oct/14</v>
      </c>
      <c r="J12" t="str">
        <f>[2]season!$G$12</f>
        <v>2013/Nov/03</v>
      </c>
    </row>
    <row r="13" spans="1:10" x14ac:dyDescent="0.25">
      <c r="A13" s="9" t="s">
        <v>10</v>
      </c>
      <c r="C13" s="20">
        <v>41206</v>
      </c>
      <c r="D13" s="19">
        <v>41592</v>
      </c>
      <c r="E13" s="19"/>
      <c r="F13" s="6"/>
      <c r="G13" s="6"/>
      <c r="H13" s="6"/>
    </row>
    <row r="14" spans="1:10" x14ac:dyDescent="0.25">
      <c r="A14" s="7"/>
    </row>
    <row r="15" spans="1:10" x14ac:dyDescent="0.25">
      <c r="A15" t="s">
        <v>11</v>
      </c>
      <c r="B15" s="10"/>
      <c r="C15">
        <v>2856</v>
      </c>
      <c r="D15">
        <v>2726</v>
      </c>
      <c r="F15" s="11">
        <f>[1]season!$J$12</f>
        <v>2619.6088885462964</v>
      </c>
      <c r="G15" s="12">
        <f>[2]season!$J$12</f>
        <v>2879.5081007324088</v>
      </c>
      <c r="H15" s="12"/>
      <c r="I15" s="37">
        <f>SQRT(((C15-F15)^2+(D15-G15)^2)/2)</f>
        <v>199.3056629461249</v>
      </c>
      <c r="J15" s="13">
        <f>100*I15/AVERAGE(C15:D15)</f>
        <v>7.1410126458661738</v>
      </c>
    </row>
    <row r="16" spans="1:10" x14ac:dyDescent="0.25">
      <c r="A16" s="7" t="s">
        <v>12</v>
      </c>
      <c r="B16" s="10"/>
      <c r="C16">
        <v>7297</v>
      </c>
      <c r="D16">
        <v>7099</v>
      </c>
      <c r="F16" s="12">
        <f>[1]season!$K$12</f>
        <v>6549.0240095578411</v>
      </c>
      <c r="G16" s="12">
        <f>[2]season!$K$12</f>
        <v>7198.7701839506954</v>
      </c>
      <c r="H16" s="12"/>
      <c r="I16" s="37">
        <f t="shared" ref="I16:I18" si="1">SQRT(((C16-F16)^2+(D16-G16)^2)/2)</f>
        <v>533.5832511818021</v>
      </c>
      <c r="J16" s="13">
        <f t="shared" ref="J16:J18" si="2">100*I16/AVERAGE(C16:D16)</f>
        <v>7.4129376379800238</v>
      </c>
    </row>
    <row r="17" spans="1:16" x14ac:dyDescent="0.25">
      <c r="A17" s="7" t="s">
        <v>13</v>
      </c>
      <c r="B17" s="10"/>
      <c r="C17" s="13">
        <f>C15/C16</f>
        <v>0.39139372344799234</v>
      </c>
      <c r="D17" s="13">
        <f>D15/D16</f>
        <v>0.38399774616143117</v>
      </c>
      <c r="F17" s="13">
        <f>F15/F16</f>
        <v>0.39999989078115472</v>
      </c>
      <c r="G17" s="13">
        <f>G15/G16</f>
        <v>0.40000000377177353</v>
      </c>
      <c r="I17" s="37"/>
    </row>
    <row r="18" spans="1:16" x14ac:dyDescent="0.25">
      <c r="A18" s="7" t="s">
        <v>19</v>
      </c>
      <c r="B18" s="10"/>
      <c r="C18">
        <v>194</v>
      </c>
      <c r="D18" s="13">
        <v>185</v>
      </c>
      <c r="E18" s="13"/>
      <c r="F18" s="38">
        <f>[1]season!$Y$12</f>
        <v>63.503406905126958</v>
      </c>
      <c r="G18" s="38">
        <f>[2]season!$Y$12</f>
        <v>146.94485071516206</v>
      </c>
      <c r="I18" s="37">
        <f t="shared" si="1"/>
        <v>96.118560113175249</v>
      </c>
      <c r="J18">
        <f t="shared" si="2"/>
        <v>50.722195310382716</v>
      </c>
    </row>
    <row r="19" spans="1:16" x14ac:dyDescent="0.25">
      <c r="A19" s="7"/>
      <c r="B19" s="10"/>
      <c r="E19" s="13"/>
    </row>
    <row r="20" spans="1:16" x14ac:dyDescent="0.25">
      <c r="B20" s="17"/>
      <c r="C20" s="18"/>
    </row>
    <row r="22" spans="1:16" x14ac:dyDescent="0.25">
      <c r="C22" t="s">
        <v>16</v>
      </c>
      <c r="G22" t="s">
        <v>20</v>
      </c>
    </row>
    <row r="23" spans="1:16" x14ac:dyDescent="0.25">
      <c r="C23" t="s">
        <v>17</v>
      </c>
    </row>
    <row r="24" spans="1:16" x14ac:dyDescent="0.25">
      <c r="B24" s="6">
        <v>41030</v>
      </c>
      <c r="C24" s="21">
        <f>[3]daily!H12</f>
        <v>0</v>
      </c>
      <c r="D24" s="6">
        <v>41395</v>
      </c>
      <c r="E24" s="21">
        <f>[4]daily!H12</f>
        <v>0</v>
      </c>
      <c r="F24">
        <v>7</v>
      </c>
      <c r="G24" s="15">
        <v>41095</v>
      </c>
      <c r="H24" s="35">
        <v>0.31919999999999998</v>
      </c>
      <c r="J24" s="15">
        <v>41475</v>
      </c>
      <c r="K24" s="39">
        <v>0.38840000000000002</v>
      </c>
      <c r="L24">
        <v>0.13593596029151173</v>
      </c>
    </row>
    <row r="25" spans="1:16" x14ac:dyDescent="0.25">
      <c r="B25" s="6">
        <v>41031</v>
      </c>
      <c r="C25" s="21">
        <f>[3]daily!H13</f>
        <v>0</v>
      </c>
      <c r="D25" s="6">
        <v>41396</v>
      </c>
      <c r="E25" s="21">
        <f>[4]daily!H13</f>
        <v>0</v>
      </c>
      <c r="G25" s="15">
        <v>41139</v>
      </c>
      <c r="H25" s="35">
        <v>2.3292000000000002</v>
      </c>
      <c r="J25" s="15">
        <v>41508</v>
      </c>
      <c r="K25" s="39">
        <v>3.1581999999999999</v>
      </c>
      <c r="L25">
        <v>3.5041479750634359</v>
      </c>
    </row>
    <row r="26" spans="1:16" x14ac:dyDescent="0.25">
      <c r="B26" s="6">
        <v>41032</v>
      </c>
      <c r="C26" s="21">
        <f>[3]daily!H14</f>
        <v>0</v>
      </c>
      <c r="D26" s="6">
        <v>41397</v>
      </c>
      <c r="E26" s="21">
        <f>[4]daily!H14</f>
        <v>0</v>
      </c>
      <c r="G26" s="15">
        <v>41173</v>
      </c>
      <c r="H26" s="35">
        <v>0.78480000000000005</v>
      </c>
      <c r="J26" s="15">
        <v>41535</v>
      </c>
      <c r="K26" s="39">
        <v>1.4844999999999999</v>
      </c>
      <c r="L26">
        <v>1.6654292055026079</v>
      </c>
    </row>
    <row r="27" spans="1:16" x14ac:dyDescent="0.25">
      <c r="B27" s="6">
        <v>41033</v>
      </c>
      <c r="C27" s="21">
        <f>[3]daily!H15</f>
        <v>0</v>
      </c>
      <c r="D27" s="6">
        <v>41398</v>
      </c>
      <c r="E27" s="21">
        <f>[4]daily!H15</f>
        <v>0</v>
      </c>
      <c r="J27" s="15">
        <v>41570</v>
      </c>
      <c r="K27" s="22">
        <v>5.3999999999999999E-2</v>
      </c>
      <c r="L27">
        <v>1.0999999940395355E-2</v>
      </c>
    </row>
    <row r="28" spans="1:16" x14ac:dyDescent="0.25">
      <c r="B28" s="6">
        <v>41034</v>
      </c>
      <c r="C28" s="21">
        <f>[3]daily!H16</f>
        <v>0</v>
      </c>
      <c r="D28" s="6">
        <v>41399</v>
      </c>
      <c r="E28" s="21">
        <f>[4]daily!H16</f>
        <v>0</v>
      </c>
      <c r="G28" s="16"/>
    </row>
    <row r="29" spans="1:16" x14ac:dyDescent="0.25">
      <c r="B29" s="6">
        <v>41035</v>
      </c>
      <c r="C29" s="21">
        <f>[3]daily!H17</f>
        <v>0</v>
      </c>
      <c r="D29" s="6">
        <v>41400</v>
      </c>
      <c r="E29" s="21">
        <f>[4]daily!H17</f>
        <v>0</v>
      </c>
      <c r="G29" s="15"/>
    </row>
    <row r="30" spans="1:16" x14ac:dyDescent="0.25">
      <c r="B30" s="6">
        <v>41036</v>
      </c>
      <c r="C30" s="21">
        <f>[3]daily!H18</f>
        <v>0</v>
      </c>
      <c r="D30" s="6">
        <v>41401</v>
      </c>
      <c r="E30" s="21">
        <f>[4]daily!H18</f>
        <v>0</v>
      </c>
      <c r="G30" s="15"/>
      <c r="H30" s="22">
        <v>0.25411</v>
      </c>
      <c r="I30" s="22">
        <v>1.7365200000000001</v>
      </c>
      <c r="J30" s="22">
        <v>3.4617749999999998</v>
      </c>
      <c r="K30" s="22">
        <v>0.44650000000000001</v>
      </c>
      <c r="M30">
        <v>3.9021251474783622E-2</v>
      </c>
      <c r="N30">
        <v>0.65028007322313786</v>
      </c>
      <c r="O30">
        <v>3.9546078170493537</v>
      </c>
      <c r="P30">
        <v>1.0999999940395355E-2</v>
      </c>
    </row>
    <row r="31" spans="1:16" x14ac:dyDescent="0.25">
      <c r="B31" s="6">
        <v>41037</v>
      </c>
      <c r="C31" s="21">
        <f>[3]daily!H19</f>
        <v>0</v>
      </c>
      <c r="D31" s="6">
        <v>41402</v>
      </c>
      <c r="E31" s="21">
        <f>[4]daily!H19</f>
        <v>0</v>
      </c>
      <c r="G31" s="15"/>
    </row>
    <row r="32" spans="1:16" x14ac:dyDescent="0.25">
      <c r="B32" s="6">
        <v>41038</v>
      </c>
      <c r="C32" s="21">
        <f>[3]daily!H20</f>
        <v>0</v>
      </c>
      <c r="D32" s="6">
        <v>41403</v>
      </c>
      <c r="E32" s="21">
        <f>[4]daily!H20</f>
        <v>0</v>
      </c>
      <c r="G32" s="15"/>
    </row>
    <row r="33" spans="2:8" x14ac:dyDescent="0.25">
      <c r="B33" s="6">
        <v>41039</v>
      </c>
      <c r="C33" s="21">
        <f>[3]daily!H21</f>
        <v>0</v>
      </c>
      <c r="D33" s="6">
        <v>41404</v>
      </c>
      <c r="E33" s="21">
        <f>[4]daily!H21</f>
        <v>0</v>
      </c>
      <c r="H33" s="17" t="s">
        <v>18</v>
      </c>
    </row>
    <row r="34" spans="2:8" x14ac:dyDescent="0.25">
      <c r="B34" s="6">
        <v>41040</v>
      </c>
      <c r="C34" s="21">
        <f>[3]daily!H22</f>
        <v>0</v>
      </c>
      <c r="D34" s="6">
        <v>41405</v>
      </c>
      <c r="E34" s="21">
        <f>[4]daily!H22</f>
        <v>0</v>
      </c>
      <c r="G34" s="15"/>
      <c r="H34" s="22">
        <f>SQRT( SUMXMY2(H30:K30,M30:P30)/COUNT(M30:P30))</f>
        <v>0.64395744888134199</v>
      </c>
    </row>
    <row r="35" spans="2:8" x14ac:dyDescent="0.25">
      <c r="B35" s="6">
        <v>41041</v>
      </c>
      <c r="C35" s="21">
        <f>[3]daily!H23</f>
        <v>0</v>
      </c>
      <c r="D35" s="6">
        <v>41406</v>
      </c>
      <c r="E35" s="21">
        <f>[4]daily!H23</f>
        <v>0</v>
      </c>
      <c r="G35" s="15"/>
    </row>
    <row r="36" spans="2:8" x14ac:dyDescent="0.25">
      <c r="B36" s="6">
        <v>41042</v>
      </c>
      <c r="C36" s="21">
        <f>[3]daily!H24</f>
        <v>0</v>
      </c>
      <c r="D36" s="6">
        <v>41407</v>
      </c>
      <c r="E36" s="21">
        <f>[4]daily!H24</f>
        <v>0</v>
      </c>
      <c r="G36" s="15"/>
    </row>
    <row r="37" spans="2:8" x14ac:dyDescent="0.25">
      <c r="B37" s="6">
        <v>41043</v>
      </c>
      <c r="C37" s="21">
        <f>[3]daily!H25</f>
        <v>0</v>
      </c>
      <c r="D37" s="6">
        <v>41408</v>
      </c>
      <c r="E37" s="21">
        <f>[4]daily!H25</f>
        <v>0</v>
      </c>
      <c r="G37" s="15"/>
    </row>
    <row r="38" spans="2:8" x14ac:dyDescent="0.25">
      <c r="B38" s="6">
        <v>41044</v>
      </c>
      <c r="C38" s="21">
        <f>[3]daily!H26</f>
        <v>0</v>
      </c>
      <c r="D38" s="6">
        <v>41409</v>
      </c>
      <c r="E38" s="21">
        <f>[4]daily!H26</f>
        <v>0</v>
      </c>
    </row>
    <row r="39" spans="2:8" x14ac:dyDescent="0.25">
      <c r="B39" s="6">
        <v>41045</v>
      </c>
      <c r="C39" s="21">
        <f>[3]daily!H27</f>
        <v>0</v>
      </c>
      <c r="D39" s="6">
        <v>41410</v>
      </c>
      <c r="E39" s="21">
        <f>[4]daily!H27</f>
        <v>0</v>
      </c>
      <c r="G39" s="15"/>
    </row>
    <row r="40" spans="2:8" x14ac:dyDescent="0.25">
      <c r="B40" s="6">
        <v>41046</v>
      </c>
      <c r="C40" s="21">
        <f>[3]daily!H28</f>
        <v>0</v>
      </c>
      <c r="D40" s="6">
        <v>41411</v>
      </c>
      <c r="E40" s="21">
        <f>[4]daily!H28</f>
        <v>0</v>
      </c>
      <c r="G40" s="15"/>
    </row>
    <row r="41" spans="2:8" x14ac:dyDescent="0.25">
      <c r="B41" s="6">
        <v>41047</v>
      </c>
      <c r="C41" s="21">
        <f>[3]daily!H29</f>
        <v>0</v>
      </c>
      <c r="D41" s="6">
        <v>41412</v>
      </c>
      <c r="E41" s="21">
        <f>[4]daily!H29</f>
        <v>0</v>
      </c>
      <c r="G41" s="15"/>
    </row>
    <row r="42" spans="2:8" x14ac:dyDescent="0.25">
      <c r="B42" s="6">
        <v>41048</v>
      </c>
      <c r="C42" s="21">
        <f>[3]daily!H30</f>
        <v>0</v>
      </c>
      <c r="D42" s="6">
        <v>41413</v>
      </c>
      <c r="E42" s="21">
        <f>[4]daily!H30</f>
        <v>0</v>
      </c>
      <c r="G42" s="15"/>
    </row>
    <row r="43" spans="2:8" x14ac:dyDescent="0.25">
      <c r="B43" s="6">
        <v>41049</v>
      </c>
      <c r="C43" s="21">
        <f>[3]daily!H31</f>
        <v>0</v>
      </c>
      <c r="D43" s="6">
        <v>41414</v>
      </c>
      <c r="E43" s="21">
        <f>[4]daily!H31</f>
        <v>0</v>
      </c>
    </row>
    <row r="44" spans="2:8" x14ac:dyDescent="0.25">
      <c r="B44" s="6">
        <v>41050</v>
      </c>
      <c r="C44" s="21">
        <f>[3]daily!H32</f>
        <v>0</v>
      </c>
      <c r="D44" s="6">
        <v>41415</v>
      </c>
      <c r="E44" s="21">
        <f>[4]daily!H32</f>
        <v>0</v>
      </c>
    </row>
    <row r="45" spans="2:8" x14ac:dyDescent="0.25">
      <c r="B45" s="6">
        <v>41051</v>
      </c>
      <c r="C45" s="21">
        <f>[3]daily!H33</f>
        <v>0</v>
      </c>
      <c r="D45" s="6">
        <v>41416</v>
      </c>
      <c r="E45" s="21">
        <f>[4]daily!H33</f>
        <v>0</v>
      </c>
    </row>
    <row r="46" spans="2:8" x14ac:dyDescent="0.25">
      <c r="B46" s="6">
        <v>41052</v>
      </c>
      <c r="C46" s="21">
        <f>[3]daily!H34</f>
        <v>0</v>
      </c>
      <c r="D46" s="6">
        <v>41417</v>
      </c>
      <c r="E46" s="21">
        <f>[4]daily!H34</f>
        <v>0</v>
      </c>
    </row>
    <row r="47" spans="2:8" x14ac:dyDescent="0.25">
      <c r="B47" s="6">
        <v>41053</v>
      </c>
      <c r="C47" s="21">
        <f>[3]daily!H35</f>
        <v>0</v>
      </c>
      <c r="D47" s="6">
        <v>41418</v>
      </c>
      <c r="E47" s="21">
        <f>[4]daily!H35</f>
        <v>0</v>
      </c>
    </row>
    <row r="48" spans="2:8" x14ac:dyDescent="0.25">
      <c r="B48" s="6">
        <v>41054</v>
      </c>
      <c r="C48" s="21">
        <f>[3]daily!H36</f>
        <v>0</v>
      </c>
      <c r="D48" s="6">
        <v>41419</v>
      </c>
      <c r="E48" s="21">
        <f>[4]daily!H36</f>
        <v>0</v>
      </c>
    </row>
    <row r="49" spans="2:5" x14ac:dyDescent="0.25">
      <c r="B49" s="6">
        <v>41055</v>
      </c>
      <c r="C49" s="21">
        <f>[3]daily!H37</f>
        <v>0</v>
      </c>
      <c r="D49" s="6">
        <v>41420</v>
      </c>
      <c r="E49" s="21">
        <f>[4]daily!H37</f>
        <v>0</v>
      </c>
    </row>
    <row r="50" spans="2:5" x14ac:dyDescent="0.25">
      <c r="B50" s="6">
        <v>41056</v>
      </c>
      <c r="C50" s="21">
        <f>[3]daily!H38</f>
        <v>0</v>
      </c>
      <c r="D50" s="6">
        <v>41421</v>
      </c>
      <c r="E50" s="21">
        <f>[4]daily!H38</f>
        <v>0</v>
      </c>
    </row>
    <row r="51" spans="2:5" x14ac:dyDescent="0.25">
      <c r="B51" s="6">
        <v>41057</v>
      </c>
      <c r="C51" s="21">
        <f>[3]daily!H39</f>
        <v>0</v>
      </c>
      <c r="D51" s="6">
        <v>41422</v>
      </c>
      <c r="E51" s="21">
        <f>[4]daily!H39</f>
        <v>0</v>
      </c>
    </row>
    <row r="52" spans="2:5" x14ac:dyDescent="0.25">
      <c r="B52" s="6">
        <v>41058</v>
      </c>
      <c r="C52" s="21">
        <f>[3]daily!H40</f>
        <v>0</v>
      </c>
      <c r="D52" s="6">
        <v>41423</v>
      </c>
      <c r="E52" s="21">
        <f>[4]daily!H40</f>
        <v>0</v>
      </c>
    </row>
    <row r="53" spans="2:5" x14ac:dyDescent="0.25">
      <c r="B53" s="6">
        <v>41059</v>
      </c>
      <c r="C53" s="21">
        <f>[3]daily!H41</f>
        <v>0</v>
      </c>
      <c r="D53" s="6">
        <v>41424</v>
      </c>
      <c r="E53" s="21">
        <f>[4]daily!H41</f>
        <v>0</v>
      </c>
    </row>
    <row r="54" spans="2:5" x14ac:dyDescent="0.25">
      <c r="B54" s="6">
        <v>41060</v>
      </c>
      <c r="C54" s="21">
        <f>[3]daily!H42</f>
        <v>0</v>
      </c>
      <c r="D54" s="6">
        <v>41425</v>
      </c>
      <c r="E54" s="21">
        <f>[4]daily!H42</f>
        <v>0</v>
      </c>
    </row>
    <row r="55" spans="2:5" x14ac:dyDescent="0.25">
      <c r="B55" s="6">
        <v>41061</v>
      </c>
      <c r="C55" s="21">
        <f>[3]daily!H43</f>
        <v>0</v>
      </c>
      <c r="D55" s="6">
        <v>41426</v>
      </c>
      <c r="E55" s="21">
        <f>[4]daily!H43</f>
        <v>0</v>
      </c>
    </row>
    <row r="56" spans="2:5" x14ac:dyDescent="0.25">
      <c r="B56" s="6">
        <v>41062</v>
      </c>
      <c r="C56" s="21">
        <f>[3]daily!H44</f>
        <v>0</v>
      </c>
      <c r="D56" s="6">
        <v>41427</v>
      </c>
      <c r="E56" s="21">
        <f>[4]daily!H44</f>
        <v>0</v>
      </c>
    </row>
    <row r="57" spans="2:5" x14ac:dyDescent="0.25">
      <c r="B57" s="6">
        <v>41063</v>
      </c>
      <c r="C57" s="21">
        <f>[3]daily!H45</f>
        <v>0</v>
      </c>
      <c r="D57" s="6">
        <v>41428</v>
      </c>
      <c r="E57" s="21">
        <f>[4]daily!H45</f>
        <v>0</v>
      </c>
    </row>
    <row r="58" spans="2:5" x14ac:dyDescent="0.25">
      <c r="B58" s="6">
        <v>41064</v>
      </c>
      <c r="C58" s="21">
        <f>[3]daily!H46</f>
        <v>1.0999999940395355E-2</v>
      </c>
      <c r="D58" s="6">
        <v>41429</v>
      </c>
      <c r="E58" s="21">
        <f>[4]daily!H46</f>
        <v>0</v>
      </c>
    </row>
    <row r="59" spans="2:5" x14ac:dyDescent="0.25">
      <c r="B59" s="6">
        <v>41065</v>
      </c>
      <c r="C59" s="21">
        <f>[3]daily!H47</f>
        <v>1.3250157878037669E-2</v>
      </c>
      <c r="D59" s="6">
        <v>41430</v>
      </c>
      <c r="E59" s="21">
        <f>[4]daily!H47</f>
        <v>0</v>
      </c>
    </row>
    <row r="60" spans="2:5" x14ac:dyDescent="0.25">
      <c r="B60" s="6">
        <v>41066</v>
      </c>
      <c r="C60" s="21">
        <f>[3]daily!H48</f>
        <v>1.3250157878037669E-2</v>
      </c>
      <c r="D60" s="6">
        <v>41431</v>
      </c>
      <c r="E60" s="21">
        <f>[4]daily!H48</f>
        <v>0</v>
      </c>
    </row>
    <row r="61" spans="2:5" x14ac:dyDescent="0.25">
      <c r="B61" s="6">
        <v>41067</v>
      </c>
      <c r="C61" s="21">
        <f>[3]daily!H49</f>
        <v>1.5444068745450509E-2</v>
      </c>
      <c r="D61" s="6">
        <v>41432</v>
      </c>
      <c r="E61" s="21">
        <f>[4]daily!H49</f>
        <v>0</v>
      </c>
    </row>
    <row r="62" spans="2:5" x14ac:dyDescent="0.25">
      <c r="B62" s="6">
        <v>41068</v>
      </c>
      <c r="C62" s="21">
        <f>[3]daily!H50</f>
        <v>1.7302621473610221E-2</v>
      </c>
      <c r="D62" s="6">
        <v>41433</v>
      </c>
      <c r="E62" s="21">
        <f>[4]daily!H50</f>
        <v>0</v>
      </c>
    </row>
    <row r="63" spans="2:5" x14ac:dyDescent="0.25">
      <c r="B63" s="6">
        <v>41069</v>
      </c>
      <c r="C63" s="21">
        <f>[3]daily!H51</f>
        <v>1.9154803605176653E-2</v>
      </c>
      <c r="D63" s="6">
        <v>41434</v>
      </c>
      <c r="E63" s="21">
        <f>[4]daily!H51</f>
        <v>0</v>
      </c>
    </row>
    <row r="64" spans="2:5" x14ac:dyDescent="0.25">
      <c r="B64" s="6">
        <v>41070</v>
      </c>
      <c r="C64" s="21">
        <f>[3]daily!H52</f>
        <v>2.243507857220902E-2</v>
      </c>
      <c r="D64" s="6">
        <v>41435</v>
      </c>
      <c r="E64" s="21">
        <f>[4]daily!H52</f>
        <v>0</v>
      </c>
    </row>
    <row r="65" spans="2:5" x14ac:dyDescent="0.25">
      <c r="B65" s="6">
        <v>41071</v>
      </c>
      <c r="C65" s="21">
        <f>[3]daily!H53</f>
        <v>2.565693865967595E-2</v>
      </c>
      <c r="D65" s="6">
        <v>41436</v>
      </c>
      <c r="E65" s="21">
        <f>[4]daily!H53</f>
        <v>0</v>
      </c>
    </row>
    <row r="66" spans="2:5" x14ac:dyDescent="0.25">
      <c r="B66" s="6">
        <v>41072</v>
      </c>
      <c r="C66" s="21">
        <f>[3]daily!H54</f>
        <v>2.9711714484580494E-2</v>
      </c>
      <c r="D66" s="6">
        <v>41437</v>
      </c>
      <c r="E66" s="21">
        <f>[4]daily!H54</f>
        <v>0</v>
      </c>
    </row>
    <row r="67" spans="2:5" x14ac:dyDescent="0.25">
      <c r="B67" s="6">
        <v>41073</v>
      </c>
      <c r="C67" s="21">
        <f>[3]daily!H55</f>
        <v>3.3493688609834371E-2</v>
      </c>
      <c r="D67" s="6">
        <v>41438</v>
      </c>
      <c r="E67" s="21">
        <f>[4]daily!H55</f>
        <v>0</v>
      </c>
    </row>
    <row r="68" spans="2:5" x14ac:dyDescent="0.25">
      <c r="B68" s="6">
        <v>41074</v>
      </c>
      <c r="C68" s="21">
        <f>[3]daily!H56</f>
        <v>3.7756280786914273E-2</v>
      </c>
      <c r="D68" s="6">
        <v>41439</v>
      </c>
      <c r="E68" s="21">
        <f>[4]daily!H56</f>
        <v>0</v>
      </c>
    </row>
    <row r="69" spans="2:5" x14ac:dyDescent="0.25">
      <c r="B69" s="6">
        <v>41075</v>
      </c>
      <c r="C69" s="21">
        <f>[3]daily!H57</f>
        <v>4.2614873551034597E-2</v>
      </c>
      <c r="D69" s="6">
        <v>41440</v>
      </c>
      <c r="E69" s="21">
        <f>[4]daily!H57</f>
        <v>0</v>
      </c>
    </row>
    <row r="70" spans="2:5" x14ac:dyDescent="0.25">
      <c r="B70" s="6">
        <v>41076</v>
      </c>
      <c r="C70" s="21">
        <f>[3]daily!H58</f>
        <v>4.9196611615268442E-2</v>
      </c>
      <c r="D70" s="6">
        <v>41441</v>
      </c>
      <c r="E70" s="21">
        <f>[4]daily!H58</f>
        <v>0</v>
      </c>
    </row>
    <row r="71" spans="2:5" x14ac:dyDescent="0.25">
      <c r="B71" s="6">
        <v>41077</v>
      </c>
      <c r="C71" s="21">
        <f>[3]daily!H59</f>
        <v>5.701615574224668E-2</v>
      </c>
      <c r="D71" s="6">
        <v>41442</v>
      </c>
      <c r="E71" s="21">
        <f>[4]daily!H59</f>
        <v>0</v>
      </c>
    </row>
    <row r="72" spans="2:5" x14ac:dyDescent="0.25">
      <c r="B72" s="6">
        <v>41078</v>
      </c>
      <c r="C72" s="21">
        <f>[3]daily!H60</f>
        <v>6.7033574667480472E-2</v>
      </c>
      <c r="D72" s="6">
        <v>41443</v>
      </c>
      <c r="E72" s="21">
        <f>[4]daily!H60</f>
        <v>0</v>
      </c>
    </row>
    <row r="73" spans="2:5" x14ac:dyDescent="0.25">
      <c r="B73" s="6">
        <v>41079</v>
      </c>
      <c r="C73" s="21">
        <f>[3]daily!H61</f>
        <v>7.8132004536329278E-2</v>
      </c>
      <c r="D73" s="6">
        <v>41444</v>
      </c>
      <c r="E73" s="21">
        <f>[4]daily!H61</f>
        <v>0</v>
      </c>
    </row>
    <row r="74" spans="2:5" x14ac:dyDescent="0.25">
      <c r="B74" s="6">
        <v>41080</v>
      </c>
      <c r="C74" s="21">
        <f>[3]daily!H62</f>
        <v>8.8865521024242763E-2</v>
      </c>
      <c r="D74" s="6">
        <v>41445</v>
      </c>
      <c r="E74" s="21">
        <f>[4]daily!H62</f>
        <v>0</v>
      </c>
    </row>
    <row r="75" spans="2:5" x14ac:dyDescent="0.25">
      <c r="B75" s="6">
        <v>41081</v>
      </c>
      <c r="C75" s="21">
        <f>[3]daily!H63</f>
        <v>0.10279563626443393</v>
      </c>
      <c r="D75" s="6">
        <v>41446</v>
      </c>
      <c r="E75" s="21">
        <f>[4]daily!H63</f>
        <v>0</v>
      </c>
    </row>
    <row r="76" spans="2:5" x14ac:dyDescent="0.25">
      <c r="B76" s="6">
        <v>41082</v>
      </c>
      <c r="C76" s="21">
        <f>[3]daily!H64</f>
        <v>0.12052218660964976</v>
      </c>
      <c r="D76" s="6">
        <v>41447</v>
      </c>
      <c r="E76" s="21">
        <f>[4]daily!H64</f>
        <v>0</v>
      </c>
    </row>
    <row r="77" spans="2:5" x14ac:dyDescent="0.25">
      <c r="B77" s="6">
        <v>41083</v>
      </c>
      <c r="C77" s="21">
        <f>[3]daily!H65</f>
        <v>0.14337174673243896</v>
      </c>
      <c r="D77" s="6">
        <v>41448</v>
      </c>
      <c r="E77" s="21">
        <f>[4]daily!H65</f>
        <v>0</v>
      </c>
    </row>
    <row r="78" spans="2:5" x14ac:dyDescent="0.25">
      <c r="B78" s="6">
        <v>41084</v>
      </c>
      <c r="C78" s="21">
        <f>[3]daily!H66</f>
        <v>0.16504267545190154</v>
      </c>
      <c r="D78" s="6">
        <v>41449</v>
      </c>
      <c r="E78" s="21">
        <f>[4]daily!H66</f>
        <v>0</v>
      </c>
    </row>
    <row r="79" spans="2:5" x14ac:dyDescent="0.25">
      <c r="B79" s="6">
        <v>41085</v>
      </c>
      <c r="C79" s="21">
        <f>[3]daily!H67</f>
        <v>0.19301146983184414</v>
      </c>
      <c r="D79" s="6">
        <v>41450</v>
      </c>
      <c r="E79" s="21">
        <f>[4]daily!H67</f>
        <v>0</v>
      </c>
    </row>
    <row r="80" spans="2:5" x14ac:dyDescent="0.25">
      <c r="B80" s="6">
        <v>41086</v>
      </c>
      <c r="C80" s="21">
        <f>[3]daily!H68</f>
        <v>0.22092462103258037</v>
      </c>
      <c r="D80" s="6">
        <v>41451</v>
      </c>
      <c r="E80" s="21">
        <f>[4]daily!H68</f>
        <v>0</v>
      </c>
    </row>
    <row r="81" spans="2:5" x14ac:dyDescent="0.25">
      <c r="B81" s="6">
        <v>41087</v>
      </c>
      <c r="C81" s="21">
        <f>[3]daily!H69</f>
        <v>0.25668533170661767</v>
      </c>
      <c r="D81" s="6">
        <v>41452</v>
      </c>
      <c r="E81" s="21">
        <f>[4]daily!H69</f>
        <v>0</v>
      </c>
    </row>
    <row r="82" spans="2:5" x14ac:dyDescent="0.25">
      <c r="B82" s="6">
        <v>41088</v>
      </c>
      <c r="C82" s="21">
        <f>[3]daily!H70</f>
        <v>0.29491996745717752</v>
      </c>
      <c r="D82" s="6">
        <v>41453</v>
      </c>
      <c r="E82" s="21">
        <f>[4]daily!H70</f>
        <v>0</v>
      </c>
    </row>
    <row r="83" spans="2:5" x14ac:dyDescent="0.25">
      <c r="B83" s="6">
        <v>41089</v>
      </c>
      <c r="C83" s="21">
        <f>[3]daily!H71</f>
        <v>0.34162165856487042</v>
      </c>
      <c r="D83" s="6">
        <v>41454</v>
      </c>
      <c r="E83" s="21">
        <f>[4]daily!H71</f>
        <v>0</v>
      </c>
    </row>
    <row r="84" spans="2:5" x14ac:dyDescent="0.25">
      <c r="B84" s="6">
        <v>41090</v>
      </c>
      <c r="C84" s="21">
        <f>[3]daily!H72</f>
        <v>0.38269560767055666</v>
      </c>
      <c r="D84" s="6">
        <v>41455</v>
      </c>
      <c r="E84" s="21">
        <f>[4]daily!H72</f>
        <v>0</v>
      </c>
    </row>
    <row r="85" spans="2:5" x14ac:dyDescent="0.25">
      <c r="B85" s="6">
        <v>41091</v>
      </c>
      <c r="C85" s="21">
        <f>[3]daily!H73</f>
        <v>0.4320148983213537</v>
      </c>
      <c r="D85" s="6">
        <v>41456</v>
      </c>
      <c r="E85" s="21">
        <f>[4]daily!H73</f>
        <v>0</v>
      </c>
    </row>
    <row r="86" spans="2:5" x14ac:dyDescent="0.25">
      <c r="B86" s="6">
        <v>41092</v>
      </c>
      <c r="C86" s="21">
        <f>[3]daily!H74</f>
        <v>0.47728322071369778</v>
      </c>
      <c r="D86" s="6">
        <v>41457</v>
      </c>
      <c r="E86" s="21">
        <f>[4]daily!H74</f>
        <v>1.0999999940395355E-2</v>
      </c>
    </row>
    <row r="87" spans="2:5" x14ac:dyDescent="0.25">
      <c r="B87" s="6">
        <v>41093</v>
      </c>
      <c r="C87" s="21">
        <f>[3]daily!H75</f>
        <v>0.54050650340735829</v>
      </c>
      <c r="D87" s="6">
        <v>41458</v>
      </c>
      <c r="E87" s="21">
        <f>[4]daily!H75</f>
        <v>1.2901867790140707E-2</v>
      </c>
    </row>
    <row r="88" spans="2:5" x14ac:dyDescent="0.25">
      <c r="B88" s="6">
        <v>41094</v>
      </c>
      <c r="C88" s="21">
        <f>[3]daily!H76</f>
        <v>0.60428324786270904</v>
      </c>
      <c r="D88" s="6">
        <v>41459</v>
      </c>
      <c r="E88" s="21">
        <f>[4]daily!H76</f>
        <v>1.4298119703334219E-2</v>
      </c>
    </row>
    <row r="89" spans="2:5" x14ac:dyDescent="0.25">
      <c r="B89" s="6">
        <v>41095</v>
      </c>
      <c r="C89" s="21">
        <f>[3]daily!H77</f>
        <v>0.68075705878081039</v>
      </c>
      <c r="D89" s="6">
        <v>41460</v>
      </c>
      <c r="E89" s="21">
        <f>[4]daily!H77</f>
        <v>1.6100443884408778E-2</v>
      </c>
    </row>
    <row r="90" spans="2:5" x14ac:dyDescent="0.25">
      <c r="B90" s="6">
        <v>41096</v>
      </c>
      <c r="C90" s="21">
        <f>[3]daily!H78</f>
        <v>0.76493395342005754</v>
      </c>
      <c r="D90" s="6">
        <v>41461</v>
      </c>
      <c r="E90" s="21">
        <f>[4]daily!H78</f>
        <v>1.8525452727598538E-2</v>
      </c>
    </row>
    <row r="91" spans="2:5" x14ac:dyDescent="0.25">
      <c r="B91" s="6">
        <v>41097</v>
      </c>
      <c r="C91" s="21">
        <f>[3]daily!H79</f>
        <v>0.87427445317150299</v>
      </c>
      <c r="D91" s="6">
        <v>41462</v>
      </c>
      <c r="E91" s="21">
        <f>[4]daily!H79</f>
        <v>2.1078873724101242E-2</v>
      </c>
    </row>
    <row r="92" spans="2:5" x14ac:dyDescent="0.25">
      <c r="B92" s="6">
        <v>41098</v>
      </c>
      <c r="C92" s="21">
        <f>[3]daily!H80</f>
        <v>0.98292007675183513</v>
      </c>
      <c r="D92" s="6">
        <v>41463</v>
      </c>
      <c r="E92" s="21">
        <f>[4]daily!H80</f>
        <v>2.3691843094885451E-2</v>
      </c>
    </row>
    <row r="93" spans="2:5" x14ac:dyDescent="0.25">
      <c r="B93" s="6">
        <v>41099</v>
      </c>
      <c r="C93" s="21">
        <f>[3]daily!H81</f>
        <v>1.0984974590617349</v>
      </c>
      <c r="D93" s="6">
        <v>41464</v>
      </c>
      <c r="E93" s="21">
        <f>[4]daily!H81</f>
        <v>2.7389510272003315E-2</v>
      </c>
    </row>
    <row r="94" spans="2:5" x14ac:dyDescent="0.25">
      <c r="B94" s="6">
        <v>41100</v>
      </c>
      <c r="C94" s="21">
        <f>[3]daily!H82</f>
        <v>1.2294204751231261</v>
      </c>
      <c r="D94" s="6">
        <v>41465</v>
      </c>
      <c r="E94" s="21">
        <f>[4]daily!H82</f>
        <v>3.2955053634281042E-2</v>
      </c>
    </row>
    <row r="95" spans="2:5" x14ac:dyDescent="0.25">
      <c r="B95" s="6">
        <v>41101</v>
      </c>
      <c r="C95" s="21">
        <f>[3]daily!H83</f>
        <v>1.3421036662440096</v>
      </c>
      <c r="D95" s="6">
        <v>41466</v>
      </c>
      <c r="E95" s="21">
        <f>[4]daily!H83</f>
        <v>3.7216701561854755E-2</v>
      </c>
    </row>
    <row r="96" spans="2:5" x14ac:dyDescent="0.25">
      <c r="B96" s="6">
        <v>41102</v>
      </c>
      <c r="C96" s="21">
        <f>[3]daily!H84</f>
        <v>1.4483905029473503</v>
      </c>
      <c r="D96" s="6">
        <v>41467</v>
      </c>
      <c r="E96" s="21">
        <f>[4]daily!H84</f>
        <v>4.3405152598449508E-2</v>
      </c>
    </row>
    <row r="97" spans="2:5" x14ac:dyDescent="0.25">
      <c r="B97" s="6">
        <v>41103</v>
      </c>
      <c r="C97" s="21">
        <f>[3]daily!H85</f>
        <v>1.6250038164056408</v>
      </c>
      <c r="D97" s="6">
        <v>41468</v>
      </c>
      <c r="E97" s="21">
        <f>[4]daily!H85</f>
        <v>4.8778370889271012E-2</v>
      </c>
    </row>
    <row r="98" spans="2:5" x14ac:dyDescent="0.25">
      <c r="B98" s="6">
        <v>41104</v>
      </c>
      <c r="C98" s="21">
        <f>[3]daily!H86</f>
        <v>1.7784133229843373</v>
      </c>
      <c r="D98" s="6">
        <v>41469</v>
      </c>
      <c r="E98" s="21">
        <f>[4]daily!H86</f>
        <v>5.6132222668523191E-2</v>
      </c>
    </row>
    <row r="99" spans="2:5" x14ac:dyDescent="0.25">
      <c r="B99" s="6">
        <v>41105</v>
      </c>
      <c r="C99" s="21">
        <f>[3]daily!H87</f>
        <v>1.8830765970673746</v>
      </c>
      <c r="D99" s="6">
        <v>41470</v>
      </c>
      <c r="E99" s="21">
        <f>[4]daily!H87</f>
        <v>6.4655519104982004E-2</v>
      </c>
    </row>
    <row r="100" spans="2:5" x14ac:dyDescent="0.25">
      <c r="B100" s="6">
        <v>41106</v>
      </c>
      <c r="C100" s="21">
        <f>[3]daily!H88</f>
        <v>2.0649399118508711</v>
      </c>
      <c r="D100" s="6">
        <v>41471</v>
      </c>
      <c r="E100" s="21">
        <f>[4]daily!H88</f>
        <v>7.5415928489659098E-2</v>
      </c>
    </row>
    <row r="101" spans="2:5" x14ac:dyDescent="0.25">
      <c r="B101" s="6">
        <v>41107</v>
      </c>
      <c r="C101" s="21">
        <f>[3]daily!H89</f>
        <v>2.2563118756719405</v>
      </c>
      <c r="D101" s="6">
        <v>41472</v>
      </c>
      <c r="E101" s="21">
        <f>[4]daily!H89</f>
        <v>8.6066230193303686E-2</v>
      </c>
    </row>
    <row r="102" spans="2:5" x14ac:dyDescent="0.25">
      <c r="B102" s="6">
        <v>41108</v>
      </c>
      <c r="C102" s="21">
        <f>[3]daily!H90</f>
        <v>2.4225323494747384</v>
      </c>
      <c r="D102" s="6">
        <v>41473</v>
      </c>
      <c r="E102" s="21">
        <f>[4]daily!H90</f>
        <v>9.8854515361016526E-2</v>
      </c>
    </row>
    <row r="103" spans="2:5" x14ac:dyDescent="0.25">
      <c r="B103" s="6">
        <v>41109</v>
      </c>
      <c r="C103" s="21">
        <f>[3]daily!H91</f>
        <v>2.5877578946216051</v>
      </c>
      <c r="D103" s="6">
        <v>41474</v>
      </c>
      <c r="E103" s="21">
        <f>[4]daily!H91</f>
        <v>0.11542590887142189</v>
      </c>
    </row>
    <row r="104" spans="2:5" x14ac:dyDescent="0.25">
      <c r="B104" s="6">
        <v>41110</v>
      </c>
      <c r="C104" s="21">
        <f>[3]daily!H92</f>
        <v>2.7591420055942288</v>
      </c>
      <c r="D104" s="6">
        <v>41475</v>
      </c>
      <c r="E104" s="21">
        <f>[4]daily!H92</f>
        <v>0.13593596029151173</v>
      </c>
    </row>
    <row r="105" spans="2:5" x14ac:dyDescent="0.25">
      <c r="B105" s="6">
        <v>41111</v>
      </c>
      <c r="C105" s="21">
        <f>[3]daily!H93</f>
        <v>2.9344381773722259</v>
      </c>
      <c r="D105" s="6">
        <v>41476</v>
      </c>
      <c r="E105" s="21">
        <f>[4]daily!H93</f>
        <v>0.16118631599294037</v>
      </c>
    </row>
    <row r="106" spans="2:5" x14ac:dyDescent="0.25">
      <c r="B106" s="6">
        <v>41112</v>
      </c>
      <c r="C106" s="21">
        <f>[3]daily!H94</f>
        <v>3.0390212707415682</v>
      </c>
      <c r="D106" s="6">
        <v>41477</v>
      </c>
      <c r="E106" s="21">
        <f>[4]daily!H94</f>
        <v>0.18078755468470067</v>
      </c>
    </row>
    <row r="107" spans="2:5" x14ac:dyDescent="0.25">
      <c r="B107" s="6">
        <v>41113</v>
      </c>
      <c r="C107" s="21">
        <f>[3]daily!H95</f>
        <v>3.0945560055478349</v>
      </c>
      <c r="D107" s="6">
        <v>41478</v>
      </c>
      <c r="E107" s="21">
        <f>[4]daily!H95</f>
        <v>0.20964096690651854</v>
      </c>
    </row>
    <row r="108" spans="2:5" x14ac:dyDescent="0.25">
      <c r="B108" s="6">
        <v>41114</v>
      </c>
      <c r="C108" s="21">
        <f>[3]daily!H96</f>
        <v>3.1063410761275398</v>
      </c>
      <c r="D108" s="6">
        <v>41479</v>
      </c>
      <c r="E108" s="21">
        <f>[4]daily!H96</f>
        <v>0.23619146689428513</v>
      </c>
    </row>
    <row r="109" spans="2:5" x14ac:dyDescent="0.25">
      <c r="B109" s="6">
        <v>41115</v>
      </c>
      <c r="C109" s="21">
        <f>[3]daily!H97</f>
        <v>3.0845091297707774</v>
      </c>
      <c r="D109" s="6">
        <v>41480</v>
      </c>
      <c r="E109" s="21">
        <f>[4]daily!H97</f>
        <v>0.27052630571684666</v>
      </c>
    </row>
    <row r="110" spans="2:5" x14ac:dyDescent="0.25">
      <c r="B110" s="6">
        <v>41116</v>
      </c>
      <c r="C110" s="21">
        <f>[3]daily!H98</f>
        <v>3.0300029040625813</v>
      </c>
      <c r="D110" s="6">
        <v>41481</v>
      </c>
      <c r="E110" s="21">
        <f>[4]daily!H98</f>
        <v>0.30014699376158416</v>
      </c>
    </row>
    <row r="111" spans="2:5" x14ac:dyDescent="0.25">
      <c r="B111" s="6">
        <v>41117</v>
      </c>
      <c r="C111" s="21">
        <f>[3]daily!H99</f>
        <v>2.9803631809631761</v>
      </c>
      <c r="D111" s="6">
        <v>41482</v>
      </c>
      <c r="E111" s="21">
        <f>[4]daily!H99</f>
        <v>0.33702217123100442</v>
      </c>
    </row>
    <row r="112" spans="2:5" x14ac:dyDescent="0.25">
      <c r="B112" s="6">
        <v>41118</v>
      </c>
      <c r="C112" s="21">
        <f>[3]daily!H100</f>
        <v>2.8784546833378433</v>
      </c>
      <c r="D112" s="6">
        <v>41483</v>
      </c>
      <c r="E112" s="21">
        <f>[4]daily!H100</f>
        <v>0.38090278713186915</v>
      </c>
    </row>
    <row r="113" spans="2:5" x14ac:dyDescent="0.25">
      <c r="B113" s="6">
        <v>41119</v>
      </c>
      <c r="C113" s="21">
        <f>[3]daily!H101</f>
        <v>2.741359752473667</v>
      </c>
      <c r="D113" s="6">
        <v>41484</v>
      </c>
      <c r="E113" s="21">
        <f>[4]daily!H101</f>
        <v>0.43279482550022214</v>
      </c>
    </row>
    <row r="114" spans="2:5" x14ac:dyDescent="0.25">
      <c r="B114" s="6">
        <v>41120</v>
      </c>
      <c r="C114" s="21">
        <f>[3]daily!H102</f>
        <v>2.5690914029323118</v>
      </c>
      <c r="D114" s="6">
        <v>41485</v>
      </c>
      <c r="E114" s="21">
        <f>[4]daily!H102</f>
        <v>0.49244798103726323</v>
      </c>
    </row>
    <row r="115" spans="2:5" x14ac:dyDescent="0.25">
      <c r="B115" s="6">
        <v>41121</v>
      </c>
      <c r="C115" s="21">
        <f>[3]daily!H103</f>
        <v>2.6307988799563908</v>
      </c>
      <c r="D115" s="6">
        <v>41486</v>
      </c>
      <c r="E115" s="21">
        <f>[4]daily!H103</f>
        <v>0.54811131561718418</v>
      </c>
    </row>
    <row r="116" spans="2:5" x14ac:dyDescent="0.25">
      <c r="B116" s="6">
        <v>41122</v>
      </c>
      <c r="C116" s="21">
        <f>[3]daily!H104</f>
        <v>2.6869310833115496</v>
      </c>
      <c r="D116" s="6">
        <v>41487</v>
      </c>
      <c r="E116" s="21">
        <f>[4]daily!H104</f>
        <v>0.6196305040311072</v>
      </c>
    </row>
    <row r="117" spans="2:5" x14ac:dyDescent="0.25">
      <c r="B117" s="6">
        <v>41123</v>
      </c>
      <c r="C117" s="21">
        <f>[3]daily!H105</f>
        <v>2.6889251201694084</v>
      </c>
      <c r="D117" s="6">
        <v>41488</v>
      </c>
      <c r="E117" s="21">
        <f>[4]daily!H105</f>
        <v>0.68732902975277543</v>
      </c>
    </row>
    <row r="118" spans="2:5" x14ac:dyDescent="0.25">
      <c r="B118" s="6">
        <v>41124</v>
      </c>
      <c r="C118" s="21">
        <f>[3]daily!H106</f>
        <v>2.8227822790633077</v>
      </c>
      <c r="D118" s="6">
        <v>41489</v>
      </c>
      <c r="E118" s="21">
        <f>[4]daily!H106</f>
        <v>0.79541954735163456</v>
      </c>
    </row>
    <row r="119" spans="2:5" x14ac:dyDescent="0.25">
      <c r="B119" s="6">
        <v>41125</v>
      </c>
      <c r="C119" s="21">
        <f>[3]daily!H107</f>
        <v>2.7961269293979911</v>
      </c>
      <c r="D119" s="6">
        <v>41490</v>
      </c>
      <c r="E119" s="21">
        <f>[4]daily!H107</f>
        <v>0.88999178912369636</v>
      </c>
    </row>
    <row r="120" spans="2:5" x14ac:dyDescent="0.25">
      <c r="B120" s="6">
        <v>41126</v>
      </c>
      <c r="C120" s="21">
        <f>[3]daily!H108</f>
        <v>2.578641350974054</v>
      </c>
      <c r="D120" s="6">
        <v>41491</v>
      </c>
      <c r="E120" s="21">
        <f>[4]daily!H108</f>
        <v>0.98789706644901365</v>
      </c>
    </row>
    <row r="121" spans="2:5" x14ac:dyDescent="0.25">
      <c r="B121" s="6">
        <v>41127</v>
      </c>
      <c r="C121" s="21">
        <f>[3]daily!H109</f>
        <v>2.490845880707131</v>
      </c>
      <c r="D121" s="6">
        <v>41492</v>
      </c>
      <c r="E121" s="21">
        <f>[4]daily!H109</f>
        <v>1.0717040985633548</v>
      </c>
    </row>
    <row r="122" spans="2:5" x14ac:dyDescent="0.25">
      <c r="B122" s="6">
        <v>41128</v>
      </c>
      <c r="C122" s="21">
        <f>[3]daily!H110</f>
        <v>2.2183327542990847</v>
      </c>
      <c r="D122" s="6">
        <v>41493</v>
      </c>
      <c r="E122" s="21">
        <f>[4]daily!H110</f>
        <v>1.1559034529371854</v>
      </c>
    </row>
    <row r="123" spans="2:5" x14ac:dyDescent="0.25">
      <c r="B123" s="6">
        <v>41129</v>
      </c>
      <c r="C123" s="21">
        <f>[3]daily!H111</f>
        <v>2.0680333344900075</v>
      </c>
      <c r="D123" s="6">
        <v>41494</v>
      </c>
      <c r="E123" s="21">
        <f>[4]daily!H111</f>
        <v>1.2568016911713134</v>
      </c>
    </row>
    <row r="124" spans="2:5" x14ac:dyDescent="0.25">
      <c r="B124" s="6">
        <v>41130</v>
      </c>
      <c r="C124" s="21">
        <f>[3]daily!H112</f>
        <v>1.7852777567502474</v>
      </c>
      <c r="D124" s="6">
        <v>41495</v>
      </c>
      <c r="E124" s="21">
        <f>[4]daily!H112</f>
        <v>1.3984298583762813</v>
      </c>
    </row>
    <row r="125" spans="2:5" x14ac:dyDescent="0.25">
      <c r="B125" s="6">
        <v>41131</v>
      </c>
      <c r="C125" s="21">
        <f>[3]daily!H113</f>
        <v>1.42118318407188</v>
      </c>
      <c r="D125" s="6">
        <v>41496</v>
      </c>
      <c r="E125" s="21">
        <f>[4]daily!H113</f>
        <v>1.5498005404580113</v>
      </c>
    </row>
    <row r="126" spans="2:5" x14ac:dyDescent="0.25">
      <c r="B126" s="6">
        <v>41132</v>
      </c>
      <c r="C126" s="21">
        <f>[3]daily!H114</f>
        <v>1.076736778002231</v>
      </c>
      <c r="D126" s="6">
        <v>41497</v>
      </c>
      <c r="E126" s="21">
        <f>[4]daily!H114</f>
        <v>1.6492068421758483</v>
      </c>
    </row>
    <row r="127" spans="2:5" x14ac:dyDescent="0.25">
      <c r="B127" s="6">
        <v>41133</v>
      </c>
      <c r="C127" s="21">
        <f>[3]daily!H115</f>
        <v>0.93987844948245836</v>
      </c>
      <c r="D127" s="6">
        <v>41498</v>
      </c>
      <c r="E127" s="21">
        <f>[4]daily!H115</f>
        <v>1.7642113060895466</v>
      </c>
    </row>
    <row r="128" spans="2:5" x14ac:dyDescent="0.25">
      <c r="B128" s="6">
        <v>41134</v>
      </c>
      <c r="C128" s="21">
        <f>[3]daily!H116</f>
        <v>0.87280854285477827</v>
      </c>
      <c r="D128" s="6">
        <v>41499</v>
      </c>
      <c r="E128" s="21">
        <f>[4]daily!H116</f>
        <v>1.8839908395163238</v>
      </c>
    </row>
    <row r="129" spans="2:5" x14ac:dyDescent="0.25">
      <c r="B129" s="6">
        <v>41135</v>
      </c>
      <c r="C129" s="21">
        <f>[3]daily!H117</f>
        <v>0.85016277885234126</v>
      </c>
      <c r="D129" s="6">
        <v>41500</v>
      </c>
      <c r="E129" s="21">
        <f>[4]daily!H117</f>
        <v>2.0531937967880145</v>
      </c>
    </row>
    <row r="130" spans="2:5" x14ac:dyDescent="0.25">
      <c r="B130" s="6">
        <v>41136</v>
      </c>
      <c r="C130" s="21">
        <f>[3]daily!H118</f>
        <v>0.88841034518005524</v>
      </c>
      <c r="D130" s="6">
        <v>41501</v>
      </c>
      <c r="E130" s="21">
        <f>[4]daily!H118</f>
        <v>2.3421217180980838</v>
      </c>
    </row>
    <row r="131" spans="2:5" x14ac:dyDescent="0.25">
      <c r="B131" s="6">
        <v>41137</v>
      </c>
      <c r="C131" s="21">
        <f>[3]daily!H119</f>
        <v>0.9058112757077954</v>
      </c>
      <c r="D131" s="6">
        <v>41502</v>
      </c>
      <c r="E131" s="21">
        <f>[4]daily!H119</f>
        <v>2.5235672922942705</v>
      </c>
    </row>
    <row r="132" spans="2:5" x14ac:dyDescent="0.25">
      <c r="B132" s="6">
        <v>41138</v>
      </c>
      <c r="C132" s="21">
        <f>[3]daily!H120</f>
        <v>0.9523821177368833</v>
      </c>
      <c r="D132" s="6">
        <v>41503</v>
      </c>
      <c r="E132" s="21">
        <f>[4]daily!H120</f>
        <v>2.6617513346636104</v>
      </c>
    </row>
    <row r="133" spans="2:5" x14ac:dyDescent="0.25">
      <c r="B133" s="6">
        <v>41139</v>
      </c>
      <c r="C133" s="21">
        <f>[3]daily!H121</f>
        <v>0.99935046272810446</v>
      </c>
      <c r="D133" s="6">
        <v>41504</v>
      </c>
      <c r="E133" s="21">
        <f>[4]daily!H121</f>
        <v>2.7873996451398719</v>
      </c>
    </row>
    <row r="134" spans="2:5" x14ac:dyDescent="0.25">
      <c r="B134" s="6">
        <v>41140</v>
      </c>
      <c r="C134" s="21">
        <f>[3]daily!H122</f>
        <v>0.99935046272810446</v>
      </c>
      <c r="D134" s="6">
        <v>41505</v>
      </c>
      <c r="E134" s="21">
        <f>[4]daily!H122</f>
        <v>2.9734438750219137</v>
      </c>
    </row>
    <row r="135" spans="2:5" x14ac:dyDescent="0.25">
      <c r="B135" s="6">
        <v>41141</v>
      </c>
      <c r="C135" s="21">
        <f>[3]daily!H123</f>
        <v>0.99935046272810446</v>
      </c>
      <c r="D135" s="6">
        <v>41506</v>
      </c>
      <c r="E135" s="21">
        <f>[4]daily!H123</f>
        <v>3.1485596728689731</v>
      </c>
    </row>
    <row r="136" spans="2:5" x14ac:dyDescent="0.25">
      <c r="B136" s="6">
        <v>41142</v>
      </c>
      <c r="C136" s="21">
        <f>[3]daily!H124</f>
        <v>0.99935046272810446</v>
      </c>
      <c r="D136" s="6">
        <v>41507</v>
      </c>
      <c r="E136" s="21">
        <f>[4]daily!H124</f>
        <v>3.3276820985268207</v>
      </c>
    </row>
    <row r="137" spans="2:5" x14ac:dyDescent="0.25">
      <c r="B137" s="6">
        <v>41143</v>
      </c>
      <c r="C137" s="21">
        <f>[3]daily!H125</f>
        <v>0.99935046272810446</v>
      </c>
      <c r="D137" s="6">
        <v>41508</v>
      </c>
      <c r="E137" s="21">
        <f>[4]daily!H125</f>
        <v>3.5137837402072951</v>
      </c>
    </row>
    <row r="138" spans="2:5" x14ac:dyDescent="0.25">
      <c r="B138" s="6">
        <v>41144</v>
      </c>
      <c r="C138" s="21">
        <f>[3]daily!H126</f>
        <v>0.99935046272810446</v>
      </c>
      <c r="D138" s="6">
        <v>41509</v>
      </c>
      <c r="E138" s="21">
        <f>[4]daily!H126</f>
        <v>3.6892356881716255</v>
      </c>
    </row>
    <row r="139" spans="2:5" x14ac:dyDescent="0.25">
      <c r="B139" s="6">
        <v>41145</v>
      </c>
      <c r="C139" s="21">
        <f>[3]daily!H127</f>
        <v>0.99935046272810446</v>
      </c>
      <c r="D139" s="6">
        <v>41510</v>
      </c>
      <c r="E139" s="21">
        <f>[4]daily!H127</f>
        <v>3.8423165149803435</v>
      </c>
    </row>
    <row r="140" spans="2:5" x14ac:dyDescent="0.25">
      <c r="B140" s="6">
        <v>41146</v>
      </c>
      <c r="C140" s="21">
        <f>[3]daily!H128</f>
        <v>0.99935046272810446</v>
      </c>
      <c r="D140" s="6">
        <v>41511</v>
      </c>
      <c r="E140" s="21">
        <f>[4]daily!H128</f>
        <v>4.0006330778718198</v>
      </c>
    </row>
    <row r="141" spans="2:5" x14ac:dyDescent="0.25">
      <c r="B141" s="6">
        <v>41147</v>
      </c>
      <c r="C141" s="21">
        <f>[3]daily!H129</f>
        <v>0.99935046272810446</v>
      </c>
      <c r="D141" s="6">
        <v>41512</v>
      </c>
      <c r="E141" s="21">
        <f>[4]daily!H129</f>
        <v>4.1586472519122495</v>
      </c>
    </row>
    <row r="142" spans="2:5" x14ac:dyDescent="0.25">
      <c r="B142" s="6">
        <v>41148</v>
      </c>
      <c r="C142" s="21">
        <f>[3]daily!H130</f>
        <v>0.99935046272810446</v>
      </c>
      <c r="D142" s="6">
        <v>41513</v>
      </c>
      <c r="E142" s="21">
        <f>[4]daily!H130</f>
        <v>4.2303945958487477</v>
      </c>
    </row>
    <row r="143" spans="2:5" x14ac:dyDescent="0.25">
      <c r="B143" s="6">
        <v>41149</v>
      </c>
      <c r="C143" s="21">
        <f>[3]daily!H131</f>
        <v>0.99935046272810446</v>
      </c>
      <c r="D143" s="6">
        <v>41514</v>
      </c>
      <c r="E143" s="21">
        <f>[4]daily!H131</f>
        <v>4.2405371026051313</v>
      </c>
    </row>
    <row r="144" spans="2:5" x14ac:dyDescent="0.25">
      <c r="B144" s="6">
        <v>41150</v>
      </c>
      <c r="C144" s="21">
        <f>[3]daily!H132</f>
        <v>0.99935046272810446</v>
      </c>
      <c r="D144" s="6">
        <v>41515</v>
      </c>
      <c r="E144" s="21">
        <f>[4]daily!H132</f>
        <v>4.2342508314868486</v>
      </c>
    </row>
    <row r="145" spans="2:5" x14ac:dyDescent="0.25">
      <c r="B145" s="6">
        <v>41151</v>
      </c>
      <c r="C145" s="21">
        <f>[3]daily!H133</f>
        <v>0.99935046272810446</v>
      </c>
      <c r="D145" s="6">
        <v>41516</v>
      </c>
      <c r="E145" s="21">
        <f>[4]daily!H133</f>
        <v>4.2149671256657122</v>
      </c>
    </row>
    <row r="146" spans="2:5" x14ac:dyDescent="0.25">
      <c r="B146" s="6">
        <v>41152</v>
      </c>
      <c r="C146" s="21">
        <f>[3]daily!H134</f>
        <v>0.99935046272810446</v>
      </c>
      <c r="D146" s="6">
        <v>41517</v>
      </c>
      <c r="E146" s="21">
        <f>[4]daily!H134</f>
        <v>4.3688874689972472</v>
      </c>
    </row>
    <row r="147" spans="2:5" x14ac:dyDescent="0.25">
      <c r="B147" s="6">
        <v>41153</v>
      </c>
      <c r="C147" s="21">
        <f>[3]daily!H135</f>
        <v>0.99935046272810446</v>
      </c>
      <c r="D147" s="6">
        <v>41518</v>
      </c>
      <c r="E147" s="21">
        <f>[4]daily!H135</f>
        <v>4.3560991838295342</v>
      </c>
    </row>
    <row r="148" spans="2:5" x14ac:dyDescent="0.25">
      <c r="B148" s="6">
        <v>41154</v>
      </c>
      <c r="C148" s="21">
        <f>[3]daily!H136</f>
        <v>0.99935046272810446</v>
      </c>
      <c r="D148" s="6">
        <v>41519</v>
      </c>
      <c r="E148" s="21">
        <f>[4]daily!H136</f>
        <v>4.3395277903191287</v>
      </c>
    </row>
    <row r="149" spans="2:5" x14ac:dyDescent="0.25">
      <c r="B149" s="6">
        <v>41155</v>
      </c>
      <c r="C149" s="21">
        <f>[3]daily!H137</f>
        <v>0.99935046272810446</v>
      </c>
      <c r="D149" s="6">
        <v>41520</v>
      </c>
      <c r="E149" s="21">
        <f>[4]daily!H137</f>
        <v>4.3190177388990394</v>
      </c>
    </row>
    <row r="150" spans="2:5" x14ac:dyDescent="0.25">
      <c r="B150" s="6">
        <v>41156</v>
      </c>
      <c r="C150" s="21">
        <f>[3]daily!H138</f>
        <v>0.86116917478592425</v>
      </c>
      <c r="D150" s="6">
        <v>41521</v>
      </c>
      <c r="E150" s="21">
        <f>[4]daily!H138</f>
        <v>4.2937673831976104</v>
      </c>
    </row>
    <row r="151" spans="2:5" x14ac:dyDescent="0.25">
      <c r="B151" s="6">
        <v>41157</v>
      </c>
      <c r="C151" s="21">
        <f>[3]daily!H139</f>
        <v>0.72086007679151842</v>
      </c>
      <c r="D151" s="6">
        <v>41522</v>
      </c>
      <c r="E151" s="21">
        <f>[4]daily!H139</f>
        <v>4.2741661445058501</v>
      </c>
    </row>
    <row r="152" spans="2:5" x14ac:dyDescent="0.25">
      <c r="B152" s="6">
        <v>41158</v>
      </c>
      <c r="C152" s="21">
        <f>[3]daily!H140</f>
        <v>0.60952554018221405</v>
      </c>
      <c r="D152" s="6">
        <v>41523</v>
      </c>
      <c r="E152" s="21">
        <f>[4]daily!H140</f>
        <v>4.2187622322962657</v>
      </c>
    </row>
    <row r="153" spans="2:5" x14ac:dyDescent="0.25">
      <c r="B153" s="6">
        <v>41159</v>
      </c>
      <c r="C153" s="21">
        <f>[3]daily!H141</f>
        <v>0.47566838128831462</v>
      </c>
      <c r="D153" s="6">
        <v>41524</v>
      </c>
      <c r="E153" s="21">
        <f>[4]daily!H141</f>
        <v>4.1548067054289666</v>
      </c>
    </row>
    <row r="154" spans="2:5" x14ac:dyDescent="0.25">
      <c r="B154" s="6">
        <v>41160</v>
      </c>
      <c r="C154" s="21">
        <f>[3]daily!H142</f>
        <v>0.47566838128831462</v>
      </c>
      <c r="D154" s="6">
        <v>41525</v>
      </c>
      <c r="E154" s="21">
        <f>[4]daily!H142</f>
        <v>4.0221588736903291</v>
      </c>
    </row>
    <row r="155" spans="2:5" x14ac:dyDescent="0.25">
      <c r="B155" s="6">
        <v>41161</v>
      </c>
      <c r="C155" s="21">
        <f>[3]daily!H143</f>
        <v>0.39367810737329867</v>
      </c>
      <c r="D155" s="6">
        <v>41526</v>
      </c>
      <c r="E155" s="21">
        <f>[4]daily!H143</f>
        <v>3.835323195159444</v>
      </c>
    </row>
    <row r="156" spans="2:5" x14ac:dyDescent="0.25">
      <c r="B156" s="6">
        <v>41162</v>
      </c>
      <c r="C156" s="21">
        <f>[3]daily!H144</f>
        <v>0.36466328742594512</v>
      </c>
      <c r="D156" s="6">
        <v>41527</v>
      </c>
      <c r="E156" s="21">
        <f>[4]daily!H144</f>
        <v>3.6595341518389168</v>
      </c>
    </row>
    <row r="157" spans="2:5" x14ac:dyDescent="0.25">
      <c r="B157" s="6">
        <v>41163</v>
      </c>
      <c r="C157" s="21">
        <f>[3]daily!H145</f>
        <v>0.36466328742594512</v>
      </c>
      <c r="D157" s="6">
        <v>41528</v>
      </c>
      <c r="E157" s="21">
        <f>[4]daily!H145</f>
        <v>3.2990502462533655</v>
      </c>
    </row>
    <row r="158" spans="2:5" x14ac:dyDescent="0.25">
      <c r="B158" s="6">
        <v>41164</v>
      </c>
      <c r="C158" s="21">
        <f>[3]daily!H146</f>
        <v>0.33977556657198482</v>
      </c>
      <c r="D158" s="6">
        <v>41529</v>
      </c>
      <c r="E158" s="21">
        <f>[4]daily!H146</f>
        <v>3.1981520080192376</v>
      </c>
    </row>
    <row r="159" spans="2:5" x14ac:dyDescent="0.25">
      <c r="B159" s="6">
        <v>41165</v>
      </c>
      <c r="C159" s="21">
        <f>[3]daily!H147</f>
        <v>0.33977556657198482</v>
      </c>
      <c r="D159" s="6">
        <v>41530</v>
      </c>
      <c r="E159" s="21">
        <f>[4]daily!H147</f>
        <v>3.0565238408142692</v>
      </c>
    </row>
    <row r="160" spans="2:5" x14ac:dyDescent="0.25">
      <c r="B160" s="6">
        <v>41166</v>
      </c>
      <c r="C160" s="21">
        <f>[3]daily!H148</f>
        <v>0.32713838488075786</v>
      </c>
      <c r="D160" s="6">
        <v>41531</v>
      </c>
      <c r="E160" s="21">
        <f>[4]daily!H148</f>
        <v>2.905153158732539</v>
      </c>
    </row>
    <row r="161" spans="2:5" x14ac:dyDescent="0.25">
      <c r="B161" s="6">
        <v>41167</v>
      </c>
      <c r="C161" s="21">
        <f>[3]daily!H149</f>
        <v>0.32713838488075786</v>
      </c>
      <c r="D161" s="6">
        <v>41532</v>
      </c>
      <c r="E161" s="21">
        <f>[4]daily!H149</f>
        <v>2.8057468570147019</v>
      </c>
    </row>
    <row r="162" spans="2:5" x14ac:dyDescent="0.25">
      <c r="B162" s="6">
        <v>41168</v>
      </c>
      <c r="C162" s="21">
        <f>[3]daily!H150</f>
        <v>0.32183438724372593</v>
      </c>
      <c r="D162" s="6">
        <v>41533</v>
      </c>
      <c r="E162" s="21">
        <f>[4]daily!H150</f>
        <v>2.5709628596742262</v>
      </c>
    </row>
    <row r="163" spans="2:5" x14ac:dyDescent="0.25">
      <c r="B163" s="6">
        <v>41169</v>
      </c>
      <c r="C163" s="21">
        <f>[3]daily!H151</f>
        <v>0.32183438724372593</v>
      </c>
      <c r="D163" s="6">
        <v>41534</v>
      </c>
      <c r="E163" s="21">
        <f>[4]daily!H151</f>
        <v>2.4017599024025351</v>
      </c>
    </row>
    <row r="164" spans="2:5" x14ac:dyDescent="0.25">
      <c r="B164" s="6">
        <v>41170</v>
      </c>
      <c r="C164" s="21">
        <f>[3]daily!H152</f>
        <v>0.31435264125722595</v>
      </c>
      <c r="D164" s="6">
        <v>41535</v>
      </c>
      <c r="E164" s="21">
        <f>[4]daily!H152</f>
        <v>2.1128319810924658</v>
      </c>
    </row>
    <row r="165" spans="2:5" x14ac:dyDescent="0.25">
      <c r="B165" s="6">
        <v>41171</v>
      </c>
      <c r="C165" s="21">
        <f>[3]daily!H153</f>
        <v>0.31435264125722595</v>
      </c>
      <c r="D165" s="6">
        <v>41536</v>
      </c>
      <c r="E165" s="21">
        <f>[4]daily!H153</f>
        <v>1.7932023645269395</v>
      </c>
    </row>
    <row r="166" spans="2:5" x14ac:dyDescent="0.25">
      <c r="B166" s="6">
        <v>41172</v>
      </c>
      <c r="C166" s="21">
        <f>[3]daily!H154</f>
        <v>0.31435264125722595</v>
      </c>
      <c r="D166" s="6">
        <v>41537</v>
      </c>
      <c r="E166" s="21">
        <f>[4]daily!H154</f>
        <v>1.6656521862009326</v>
      </c>
    </row>
    <row r="167" spans="2:5" x14ac:dyDescent="0.25">
      <c r="B167" s="6">
        <v>41173</v>
      </c>
      <c r="C167" s="21">
        <f>[3]daily!H155</f>
        <v>0.31435264125722595</v>
      </c>
      <c r="D167" s="6">
        <v>41538</v>
      </c>
      <c r="E167" s="21">
        <f>[4]daily!H155</f>
        <v>1.3030959065586378</v>
      </c>
    </row>
    <row r="168" spans="2:5" x14ac:dyDescent="0.25">
      <c r="B168" s="6">
        <v>41174</v>
      </c>
      <c r="C168" s="21">
        <f>[3]daily!H156</f>
        <v>0.31435264125722595</v>
      </c>
      <c r="D168" s="6">
        <v>41539</v>
      </c>
      <c r="E168" s="21">
        <f>[4]daily!H156</f>
        <v>1.1221711567197159</v>
      </c>
    </row>
    <row r="169" spans="2:5" x14ac:dyDescent="0.25">
      <c r="B169" s="6">
        <v>41175</v>
      </c>
      <c r="C169" s="21">
        <f>[3]daily!H157</f>
        <v>0.31435264125722595</v>
      </c>
      <c r="D169" s="6">
        <v>41540</v>
      </c>
      <c r="E169" s="21">
        <f>[4]daily!H157</f>
        <v>0.93364450619605177</v>
      </c>
    </row>
    <row r="170" spans="2:5" x14ac:dyDescent="0.25">
      <c r="B170" s="6">
        <v>41176</v>
      </c>
      <c r="C170" s="21">
        <f>[3]daily!H158</f>
        <v>0.27165220582192207</v>
      </c>
      <c r="D170" s="6">
        <v>41541</v>
      </c>
      <c r="E170" s="21">
        <f>[4]daily!H158</f>
        <v>0.75563913723521892</v>
      </c>
    </row>
    <row r="171" spans="2:5" x14ac:dyDescent="0.25">
      <c r="B171" s="6">
        <v>41177</v>
      </c>
      <c r="C171" s="21">
        <f>[3]daily!H159</f>
        <v>0.2292804263161391</v>
      </c>
      <c r="D171" s="6">
        <v>41542</v>
      </c>
      <c r="E171" s="21">
        <f>[4]daily!H159</f>
        <v>0.4379311109871219</v>
      </c>
    </row>
    <row r="172" spans="2:5" x14ac:dyDescent="0.25">
      <c r="B172" s="6">
        <v>41178</v>
      </c>
      <c r="C172" s="21">
        <f>[3]daily!H160</f>
        <v>0.1898097174480759</v>
      </c>
      <c r="D172" s="6">
        <v>41543</v>
      </c>
      <c r="E172" s="21">
        <f>[4]daily!H160</f>
        <v>0.27435139358441485</v>
      </c>
    </row>
    <row r="173" spans="2:5" x14ac:dyDescent="0.25">
      <c r="B173" s="6">
        <v>41179</v>
      </c>
      <c r="C173" s="21">
        <f>[3]daily!H161</f>
        <v>0.15156215112036192</v>
      </c>
      <c r="D173" s="6">
        <v>41544</v>
      </c>
      <c r="E173" s="21">
        <f>[4]daily!H161</f>
        <v>0.19834240172034287</v>
      </c>
    </row>
    <row r="174" spans="2:5" x14ac:dyDescent="0.25">
      <c r="B174" s="6">
        <v>41180</v>
      </c>
      <c r="C174" s="21">
        <f>[3]daily!H162</f>
        <v>0.10453918696070444</v>
      </c>
      <c r="D174" s="6">
        <v>41545</v>
      </c>
      <c r="E174" s="21">
        <f>[4]daily!H162</f>
        <v>0.18201144392736504</v>
      </c>
    </row>
    <row r="175" spans="2:5" x14ac:dyDescent="0.25">
      <c r="B175" s="6">
        <v>41181</v>
      </c>
      <c r="C175" s="21">
        <f>[3]daily!H163</f>
        <v>5.7968344931616518E-2</v>
      </c>
      <c r="D175" s="6">
        <v>41546</v>
      </c>
      <c r="E175" s="21">
        <f>[4]daily!H163</f>
        <v>0.17557064497557465</v>
      </c>
    </row>
    <row r="176" spans="2:5" x14ac:dyDescent="0.25">
      <c r="B176" s="6">
        <v>41182</v>
      </c>
      <c r="C176" s="21">
        <f>[3]daily!H164</f>
        <v>1.0999999940395355E-2</v>
      </c>
      <c r="D176" s="6">
        <v>41547</v>
      </c>
      <c r="E176" s="21">
        <f>[4]daily!H164</f>
        <v>0.17557064497557465</v>
      </c>
    </row>
    <row r="177" spans="2:5" x14ac:dyDescent="0.25">
      <c r="B177" s="6">
        <v>41183</v>
      </c>
      <c r="C177" s="21">
        <f>[3]daily!H165</f>
        <v>1.0999999940395355E-2</v>
      </c>
      <c r="D177" s="6">
        <v>41548</v>
      </c>
      <c r="E177" s="21">
        <f>[4]daily!H165</f>
        <v>0.17557064497557465</v>
      </c>
    </row>
    <row r="178" spans="2:5" x14ac:dyDescent="0.25">
      <c r="B178" s="6">
        <v>41184</v>
      </c>
      <c r="C178" s="21">
        <f>[3]daily!H166</f>
        <v>1.0999999940395355E-2</v>
      </c>
      <c r="D178" s="6">
        <v>41549</v>
      </c>
      <c r="E178" s="21">
        <f>[4]daily!H166</f>
        <v>0.17557064497557465</v>
      </c>
    </row>
    <row r="179" spans="2:5" x14ac:dyDescent="0.25">
      <c r="B179" s="6">
        <v>41185</v>
      </c>
      <c r="C179" s="21">
        <f>[3]daily!H167</f>
        <v>1.0999999940395355E-2</v>
      </c>
      <c r="D179" s="6">
        <v>41550</v>
      </c>
      <c r="E179" s="21">
        <f>[4]daily!H167</f>
        <v>1.0999999940395355E-2</v>
      </c>
    </row>
    <row r="180" spans="2:5" x14ac:dyDescent="0.25">
      <c r="B180" s="6">
        <v>41186</v>
      </c>
      <c r="C180" s="21">
        <f>[3]daily!H168</f>
        <v>1.0999999940395355E-2</v>
      </c>
      <c r="D180" s="6">
        <v>41551</v>
      </c>
      <c r="E180" s="21">
        <f>[4]daily!H168</f>
        <v>1.0999999940395355E-2</v>
      </c>
    </row>
    <row r="181" spans="2:5" x14ac:dyDescent="0.25">
      <c r="B181" s="6">
        <v>41187</v>
      </c>
      <c r="C181" s="21">
        <f>[3]daily!H169</f>
        <v>1.0999999940395355E-2</v>
      </c>
      <c r="D181" s="6">
        <v>41552</v>
      </c>
      <c r="E181" s="21">
        <f>[4]daily!H169</f>
        <v>1.0999999940395355E-2</v>
      </c>
    </row>
    <row r="182" spans="2:5" x14ac:dyDescent="0.25">
      <c r="B182" s="6">
        <v>41188</v>
      </c>
      <c r="C182" s="21">
        <f>[3]daily!H170</f>
        <v>1.0999999940395355E-2</v>
      </c>
      <c r="D182" s="6">
        <v>41553</v>
      </c>
      <c r="E182" s="21">
        <f>[4]daily!H170</f>
        <v>1.0999999940395355E-2</v>
      </c>
    </row>
    <row r="183" spans="2:5" x14ac:dyDescent="0.25">
      <c r="B183" s="6">
        <v>41189</v>
      </c>
      <c r="C183" s="21">
        <f>[3]daily!H171</f>
        <v>1.0999999940395355E-2</v>
      </c>
      <c r="D183" s="6">
        <v>41554</v>
      </c>
      <c r="E183" s="21">
        <f>[4]daily!H171</f>
        <v>1.0999999940395355E-2</v>
      </c>
    </row>
    <row r="184" spans="2:5" x14ac:dyDescent="0.25">
      <c r="B184" s="6">
        <v>41190</v>
      </c>
      <c r="C184" s="21">
        <f>[3]daily!H172</f>
        <v>1.0999999940395355E-2</v>
      </c>
      <c r="D184" s="6">
        <v>41555</v>
      </c>
      <c r="E184" s="21">
        <f>[4]daily!H172</f>
        <v>1.0999999940395355E-2</v>
      </c>
    </row>
    <row r="185" spans="2:5" x14ac:dyDescent="0.25">
      <c r="B185" s="6">
        <v>41191</v>
      </c>
      <c r="C185" s="21">
        <f>[3]daily!H173</f>
        <v>1.0999999940395355E-2</v>
      </c>
      <c r="D185" s="6">
        <v>41556</v>
      </c>
      <c r="E185" s="21">
        <f>[4]daily!H173</f>
        <v>1.0999999940395355E-2</v>
      </c>
    </row>
    <row r="186" spans="2:5" x14ac:dyDescent="0.25">
      <c r="B186" s="6">
        <v>41192</v>
      </c>
      <c r="C186" s="21">
        <f>[3]daily!H174</f>
        <v>1.0999999940395355E-2</v>
      </c>
      <c r="D186" s="6">
        <v>41557</v>
      </c>
      <c r="E186" s="21">
        <f>[4]daily!H174</f>
        <v>1.0999999940395355E-2</v>
      </c>
    </row>
    <row r="187" spans="2:5" x14ac:dyDescent="0.25">
      <c r="B187" s="6">
        <v>41193</v>
      </c>
      <c r="C187" s="21">
        <f>[3]daily!H175</f>
        <v>1.0999999940395355E-2</v>
      </c>
      <c r="D187" s="6">
        <v>41558</v>
      </c>
      <c r="E187" s="21">
        <f>[4]daily!H175</f>
        <v>1.0999999940395355E-2</v>
      </c>
    </row>
    <row r="188" spans="2:5" x14ac:dyDescent="0.25">
      <c r="B188" s="6">
        <v>41194</v>
      </c>
      <c r="C188" s="21">
        <f>[3]daily!H176</f>
        <v>1.0999999940395355E-2</v>
      </c>
      <c r="D188" s="6">
        <v>41559</v>
      </c>
      <c r="E188" s="21">
        <f>[4]daily!H176</f>
        <v>1.0999999940395355E-2</v>
      </c>
    </row>
    <row r="189" spans="2:5" x14ac:dyDescent="0.25">
      <c r="B189" s="6">
        <v>41195</v>
      </c>
      <c r="C189" s="21">
        <f>[3]daily!H177</f>
        <v>1.0999999940395355E-2</v>
      </c>
      <c r="D189" s="6">
        <v>41560</v>
      </c>
      <c r="E189" s="21">
        <f>[4]daily!H177</f>
        <v>1.0999999940395355E-2</v>
      </c>
    </row>
    <row r="190" spans="2:5" x14ac:dyDescent="0.25">
      <c r="B190" s="6">
        <v>41196</v>
      </c>
      <c r="C190" s="21">
        <f>[3]daily!H178</f>
        <v>1.0999999940395355E-2</v>
      </c>
      <c r="D190" s="6">
        <v>41561</v>
      </c>
      <c r="E190" s="21">
        <f>[4]daily!H178</f>
        <v>1.0999999940395355E-2</v>
      </c>
    </row>
    <row r="191" spans="2:5" x14ac:dyDescent="0.25">
      <c r="B191" s="6">
        <v>41197</v>
      </c>
      <c r="C191" s="21">
        <f>[3]daily!H179</f>
        <v>1.0999999940395355E-2</v>
      </c>
      <c r="D191" s="6">
        <v>41562</v>
      </c>
      <c r="E191" s="21">
        <f>[4]daily!H179</f>
        <v>1.0999999940395355E-2</v>
      </c>
    </row>
    <row r="192" spans="2:5" x14ac:dyDescent="0.25">
      <c r="B192" s="6">
        <v>41198</v>
      </c>
      <c r="C192">
        <f>[3]daily!H180</f>
        <v>1.0999999940395355E-2</v>
      </c>
      <c r="D192" s="6">
        <v>41563</v>
      </c>
      <c r="E192">
        <f>[4]daily!H180</f>
        <v>1.0999999940395355E-2</v>
      </c>
    </row>
    <row r="193" spans="2:5" x14ac:dyDescent="0.25">
      <c r="B193" s="6">
        <v>41199</v>
      </c>
      <c r="C193">
        <f>[3]daily!H181</f>
        <v>1.0999999940395355E-2</v>
      </c>
      <c r="D193" s="6">
        <v>41564</v>
      </c>
      <c r="E193">
        <f>[4]daily!H181</f>
        <v>1.0999999940395355E-2</v>
      </c>
    </row>
    <row r="194" spans="2:5" x14ac:dyDescent="0.25">
      <c r="B194" s="6">
        <v>41200</v>
      </c>
      <c r="C194">
        <f>[3]daily!H182</f>
        <v>1.0999999940395355E-2</v>
      </c>
      <c r="D194" s="6">
        <v>41565</v>
      </c>
      <c r="E194">
        <f>[4]daily!H182</f>
        <v>1.0999999940395355E-2</v>
      </c>
    </row>
    <row r="195" spans="2:5" x14ac:dyDescent="0.25">
      <c r="B195" s="6">
        <v>41201</v>
      </c>
      <c r="C195">
        <f>[3]daily!H183</f>
        <v>1.0999999940395355E-2</v>
      </c>
      <c r="D195" s="6">
        <v>41566</v>
      </c>
      <c r="E195">
        <f>[4]daily!H183</f>
        <v>1.0999999940395355E-2</v>
      </c>
    </row>
    <row r="196" spans="2:5" x14ac:dyDescent="0.25">
      <c r="B196" s="6">
        <v>41202</v>
      </c>
      <c r="C196">
        <f>[3]daily!H184</f>
        <v>1.0999999940395355E-2</v>
      </c>
      <c r="D196" s="6">
        <v>41567</v>
      </c>
      <c r="E196">
        <f>[4]daily!H184</f>
        <v>1.0999999940395355E-2</v>
      </c>
    </row>
    <row r="197" spans="2:5" x14ac:dyDescent="0.25">
      <c r="B197" s="6">
        <v>41203</v>
      </c>
      <c r="C197">
        <f>[3]daily!H185</f>
        <v>1.0999999940395355E-2</v>
      </c>
      <c r="D197" s="6">
        <v>41568</v>
      </c>
      <c r="E197">
        <f>[4]daily!H185</f>
        <v>1.0999999940395355E-2</v>
      </c>
    </row>
    <row r="198" spans="2:5" x14ac:dyDescent="0.25">
      <c r="B198" s="6">
        <v>41204</v>
      </c>
      <c r="C198">
        <f>[3]daily!H186</f>
        <v>1.0999999940395355E-2</v>
      </c>
      <c r="D198" s="6">
        <v>41569</v>
      </c>
      <c r="E198">
        <f>[4]daily!H186</f>
        <v>1.0999999940395355E-2</v>
      </c>
    </row>
    <row r="199" spans="2:5" x14ac:dyDescent="0.25">
      <c r="B199" s="6">
        <v>41205</v>
      </c>
      <c r="C199">
        <f>[3]daily!H187</f>
        <v>1.0999999940395355E-2</v>
      </c>
      <c r="D199" s="6">
        <v>41570</v>
      </c>
      <c r="E199">
        <f>[4]daily!H187</f>
        <v>1.0999999940395355E-2</v>
      </c>
    </row>
    <row r="200" spans="2:5" x14ac:dyDescent="0.25">
      <c r="B200" s="6">
        <v>41206</v>
      </c>
      <c r="C200">
        <f>[3]daily!H188</f>
        <v>0</v>
      </c>
      <c r="D200" s="6">
        <v>41571</v>
      </c>
      <c r="E200">
        <f>[4]daily!H188</f>
        <v>1.0999999940395355E-2</v>
      </c>
    </row>
    <row r="201" spans="2:5" x14ac:dyDescent="0.25">
      <c r="B201" s="6">
        <v>41207</v>
      </c>
      <c r="C201">
        <f>[3]daily!H189</f>
        <v>0</v>
      </c>
      <c r="D201" s="6">
        <v>41572</v>
      </c>
      <c r="E201">
        <f>[4]daily!H189</f>
        <v>1.0999999940395355E-2</v>
      </c>
    </row>
    <row r="202" spans="2:5" x14ac:dyDescent="0.25">
      <c r="B202" s="6">
        <v>41208</v>
      </c>
      <c r="C202">
        <f>[3]daily!H190</f>
        <v>0</v>
      </c>
      <c r="D202" s="6">
        <v>41573</v>
      </c>
      <c r="E202">
        <f>[4]daily!H190</f>
        <v>1.0999999940395355E-2</v>
      </c>
    </row>
    <row r="203" spans="2:5" x14ac:dyDescent="0.25">
      <c r="B203" s="6">
        <v>41209</v>
      </c>
      <c r="C203">
        <f>[3]daily!H191</f>
        <v>0</v>
      </c>
      <c r="D203" s="6">
        <v>41574</v>
      </c>
      <c r="E203">
        <f>[4]daily!H191</f>
        <v>1.0999999940395355E-2</v>
      </c>
    </row>
    <row r="204" spans="2:5" x14ac:dyDescent="0.25">
      <c r="B204" s="6">
        <v>41210</v>
      </c>
      <c r="C204">
        <f>[3]daily!H192</f>
        <v>0</v>
      </c>
      <c r="D204" s="6">
        <v>41575</v>
      </c>
      <c r="E204">
        <f>[4]daily!H192</f>
        <v>1.0999999940395355E-2</v>
      </c>
    </row>
    <row r="205" spans="2:5" x14ac:dyDescent="0.25">
      <c r="B205" s="6">
        <v>41211</v>
      </c>
      <c r="C205">
        <f>[3]daily!H193</f>
        <v>0</v>
      </c>
      <c r="D205" s="6">
        <v>41576</v>
      </c>
      <c r="E205">
        <f>[4]daily!H193</f>
        <v>1.0999999940395355E-2</v>
      </c>
    </row>
    <row r="206" spans="2:5" x14ac:dyDescent="0.25">
      <c r="B206" s="6">
        <v>41212</v>
      </c>
      <c r="C206">
        <f>[3]daily!H194</f>
        <v>0</v>
      </c>
      <c r="D206" s="6">
        <v>41577</v>
      </c>
      <c r="E206">
        <f>[4]daily!H194</f>
        <v>1.0999999940395355E-2</v>
      </c>
    </row>
    <row r="207" spans="2:5" x14ac:dyDescent="0.25">
      <c r="B207" s="6"/>
      <c r="D207" s="6">
        <v>41578</v>
      </c>
      <c r="E207">
        <f>[4]daily!H195</f>
        <v>1.0999999940395355E-2</v>
      </c>
    </row>
    <row r="208" spans="2:5" x14ac:dyDescent="0.25">
      <c r="B208" s="6"/>
      <c r="D208" s="6">
        <v>41579</v>
      </c>
      <c r="E208">
        <f>[4]daily!H196</f>
        <v>1.0999999940395355E-2</v>
      </c>
    </row>
    <row r="209" spans="2:5" x14ac:dyDescent="0.25">
      <c r="B209" s="6"/>
      <c r="D209" s="6">
        <v>41580</v>
      </c>
      <c r="E209">
        <f>[4]daily!H197</f>
        <v>1.0999999940395355E-2</v>
      </c>
    </row>
    <row r="210" spans="2:5" x14ac:dyDescent="0.25">
      <c r="B210" s="6"/>
      <c r="D210" s="6">
        <v>41581</v>
      </c>
      <c r="E210">
        <f>[4]daily!H198</f>
        <v>1.0999999940395355E-2</v>
      </c>
    </row>
    <row r="211" spans="2:5" x14ac:dyDescent="0.25">
      <c r="B211" s="6"/>
      <c r="D211" s="6">
        <v>41582</v>
      </c>
      <c r="E211">
        <f>[4]daily!H199</f>
        <v>1.0999999940395355E-2</v>
      </c>
    </row>
    <row r="212" spans="2:5" x14ac:dyDescent="0.25">
      <c r="B212" s="6"/>
      <c r="D212" s="6">
        <v>41583</v>
      </c>
      <c r="E212">
        <f>[4]daily!H200</f>
        <v>1.0999999940395355E-2</v>
      </c>
    </row>
    <row r="213" spans="2:5" x14ac:dyDescent="0.25">
      <c r="B213" s="6"/>
      <c r="D213" s="6">
        <v>41584</v>
      </c>
      <c r="E213">
        <f>[4]daily!H201</f>
        <v>1.0999999940395355E-2</v>
      </c>
    </row>
    <row r="214" spans="2:5" x14ac:dyDescent="0.25">
      <c r="B214" s="6"/>
      <c r="D214" s="6">
        <v>41585</v>
      </c>
      <c r="E214">
        <f>[4]daily!H202</f>
        <v>1.0999999940395355E-2</v>
      </c>
    </row>
    <row r="215" spans="2:5" x14ac:dyDescent="0.25">
      <c r="B215" s="6"/>
      <c r="D215" s="6">
        <v>41586</v>
      </c>
      <c r="E215">
        <f>[4]daily!H203</f>
        <v>1.0999999940395355E-2</v>
      </c>
    </row>
    <row r="216" spans="2:5" x14ac:dyDescent="0.25">
      <c r="B216" s="6"/>
      <c r="D216" s="6">
        <v>41587</v>
      </c>
      <c r="E216">
        <f>[4]daily!H204</f>
        <v>1.0999999940395355E-2</v>
      </c>
    </row>
    <row r="217" spans="2:5" x14ac:dyDescent="0.25">
      <c r="B217" s="6"/>
      <c r="D217" s="6">
        <v>41588</v>
      </c>
      <c r="E217">
        <f>[4]daily!H205</f>
        <v>1.0999999940395355E-2</v>
      </c>
    </row>
    <row r="218" spans="2:5" x14ac:dyDescent="0.25">
      <c r="B218" s="6"/>
      <c r="D218" s="6">
        <v>41589</v>
      </c>
      <c r="E218">
        <f>[4]daily!H206</f>
        <v>1.0999999940395355E-2</v>
      </c>
    </row>
    <row r="219" spans="2:5" x14ac:dyDescent="0.25">
      <c r="B219" s="6"/>
      <c r="D219" s="6">
        <v>41590</v>
      </c>
      <c r="E219">
        <f>[4]daily!H207</f>
        <v>1.0999999940395355E-2</v>
      </c>
    </row>
    <row r="220" spans="2:5" x14ac:dyDescent="0.25">
      <c r="B220" s="6"/>
      <c r="D220" s="6"/>
    </row>
    <row r="221" spans="2:5" x14ac:dyDescent="0.25">
      <c r="B221" s="6"/>
      <c r="D221" s="6"/>
    </row>
    <row r="222" spans="2:5" x14ac:dyDescent="0.25">
      <c r="B222" s="6"/>
      <c r="D222" s="6"/>
    </row>
    <row r="223" spans="2:5" x14ac:dyDescent="0.25">
      <c r="B223" s="6"/>
      <c r="D223" s="6"/>
    </row>
    <row r="224" spans="2:5" x14ac:dyDescent="0.25">
      <c r="B224" s="6"/>
      <c r="D224" s="6"/>
    </row>
    <row r="225" spans="2:4" x14ac:dyDescent="0.25">
      <c r="B225" s="6"/>
      <c r="D225" s="6"/>
    </row>
    <row r="226" spans="2:4" x14ac:dyDescent="0.25">
      <c r="B226" s="6"/>
      <c r="D226" s="6"/>
    </row>
    <row r="227" spans="2:4" x14ac:dyDescent="0.25">
      <c r="B227" s="6"/>
      <c r="D227" s="6"/>
    </row>
    <row r="228" spans="2:4" x14ac:dyDescent="0.25">
      <c r="B228" s="6"/>
      <c r="D228" s="6"/>
    </row>
    <row r="229" spans="2:4" x14ac:dyDescent="0.25">
      <c r="B229" s="6"/>
      <c r="D229" s="6"/>
    </row>
    <row r="230" spans="2:4" x14ac:dyDescent="0.25">
      <c r="B230" s="6"/>
      <c r="D230" s="6"/>
    </row>
    <row r="231" spans="2:4" x14ac:dyDescent="0.25">
      <c r="B231" s="6"/>
      <c r="D231" s="6"/>
    </row>
    <row r="232" spans="2:4" x14ac:dyDescent="0.25">
      <c r="B232" s="6"/>
      <c r="D232" s="6"/>
    </row>
    <row r="233" spans="2:4" x14ac:dyDescent="0.25">
      <c r="B233" s="6"/>
      <c r="D233" s="6"/>
    </row>
    <row r="234" spans="2:4" x14ac:dyDescent="0.25">
      <c r="B234" s="6"/>
      <c r="D234" s="6"/>
    </row>
    <row r="235" spans="2:4" x14ac:dyDescent="0.25">
      <c r="B235" s="6"/>
      <c r="D235" s="6"/>
    </row>
    <row r="236" spans="2:4" x14ac:dyDescent="0.25">
      <c r="B236" s="6"/>
      <c r="D236" s="6"/>
    </row>
    <row r="237" spans="2:4" x14ac:dyDescent="0.25">
      <c r="B237" s="6"/>
      <c r="D237" s="6"/>
    </row>
    <row r="238" spans="2:4" x14ac:dyDescent="0.25">
      <c r="B238" s="6"/>
      <c r="D238" s="6"/>
    </row>
    <row r="239" spans="2:4" x14ac:dyDescent="0.25">
      <c r="B239" s="6"/>
      <c r="D239" s="6"/>
    </row>
    <row r="240" spans="2:4" x14ac:dyDescent="0.25">
      <c r="B240" s="6"/>
      <c r="D240" s="6"/>
    </row>
    <row r="241" spans="2:4" x14ac:dyDescent="0.25">
      <c r="B241" s="6"/>
      <c r="D241" s="6"/>
    </row>
    <row r="242" spans="2:4" x14ac:dyDescent="0.25">
      <c r="B242" s="6"/>
      <c r="D242" s="6"/>
    </row>
    <row r="243" spans="2:4" x14ac:dyDescent="0.25">
      <c r="B243" s="6"/>
      <c r="D243" s="6"/>
    </row>
    <row r="244" spans="2:4" x14ac:dyDescent="0.25">
      <c r="B244" s="6"/>
      <c r="D244" s="6"/>
    </row>
    <row r="245" spans="2:4" x14ac:dyDescent="0.25">
      <c r="B245" s="6"/>
      <c r="D245" s="6"/>
    </row>
    <row r="246" spans="2:4" x14ac:dyDescent="0.25">
      <c r="B246" s="6"/>
      <c r="D246" s="6"/>
    </row>
    <row r="247" spans="2:4" x14ac:dyDescent="0.25">
      <c r="B247" s="6"/>
      <c r="D247" s="6"/>
    </row>
    <row r="248" spans="2:4" x14ac:dyDescent="0.25">
      <c r="B248" s="6"/>
      <c r="D248" s="6"/>
    </row>
    <row r="249" spans="2:4" x14ac:dyDescent="0.25">
      <c r="B249" s="6"/>
      <c r="D249" s="6"/>
    </row>
    <row r="250" spans="2:4" x14ac:dyDescent="0.25">
      <c r="B250" s="6"/>
      <c r="D250" s="6"/>
    </row>
    <row r="251" spans="2:4" x14ac:dyDescent="0.25">
      <c r="B251" s="6"/>
      <c r="D251" s="6"/>
    </row>
    <row r="252" spans="2:4" x14ac:dyDescent="0.25">
      <c r="B252" s="6"/>
      <c r="D252" s="6"/>
    </row>
    <row r="253" spans="2:4" x14ac:dyDescent="0.25">
      <c r="B253" s="6"/>
      <c r="D253" s="6"/>
    </row>
    <row r="254" spans="2:4" x14ac:dyDescent="0.25">
      <c r="B254" s="6"/>
      <c r="D254" s="6"/>
    </row>
    <row r="255" spans="2:4" x14ac:dyDescent="0.25">
      <c r="B255" s="6"/>
      <c r="D255" s="6"/>
    </row>
    <row r="256" spans="2:4" x14ac:dyDescent="0.25">
      <c r="B256" s="6"/>
      <c r="D256" s="6"/>
    </row>
    <row r="257" spans="2:4" x14ac:dyDescent="0.25">
      <c r="B257" s="6"/>
      <c r="D257" s="6"/>
    </row>
    <row r="258" spans="2:4" x14ac:dyDescent="0.25">
      <c r="B258" s="6"/>
      <c r="D258" s="6"/>
    </row>
    <row r="259" spans="2:4" x14ac:dyDescent="0.25">
      <c r="B259" s="6"/>
      <c r="D259" s="6"/>
    </row>
    <row r="260" spans="2:4" x14ac:dyDescent="0.25">
      <c r="B260" s="6"/>
    </row>
    <row r="261" spans="2:4" x14ac:dyDescent="0.25">
      <c r="B261" s="6"/>
    </row>
    <row r="262" spans="2:4" x14ac:dyDescent="0.25">
      <c r="B262" s="6"/>
    </row>
    <row r="263" spans="2:4" x14ac:dyDescent="0.25">
      <c r="B263" s="6"/>
    </row>
    <row r="264" spans="2:4" x14ac:dyDescent="0.25">
      <c r="B264" s="6"/>
    </row>
    <row r="265" spans="2:4" x14ac:dyDescent="0.25">
      <c r="B265" s="6"/>
    </row>
    <row r="266" spans="2:4" x14ac:dyDescent="0.25">
      <c r="B266" s="6"/>
    </row>
    <row r="267" spans="2:4" x14ac:dyDescent="0.25">
      <c r="B267" s="6"/>
    </row>
    <row r="268" spans="2:4" x14ac:dyDescent="0.25">
      <c r="B268" s="6"/>
    </row>
    <row r="269" spans="2:4" x14ac:dyDescent="0.25">
      <c r="B269" s="6"/>
    </row>
    <row r="270" spans="2:4" x14ac:dyDescent="0.25">
      <c r="B270" s="6"/>
    </row>
    <row r="271" spans="2:4" x14ac:dyDescent="0.25">
      <c r="B271" s="6"/>
    </row>
    <row r="272" spans="2:4" x14ac:dyDescent="0.25">
      <c r="B272" s="6"/>
    </row>
    <row r="273" spans="2:2" x14ac:dyDescent="0.25">
      <c r="B273" s="6"/>
    </row>
    <row r="274" spans="2:2" x14ac:dyDescent="0.25">
      <c r="B274" s="6"/>
    </row>
    <row r="275" spans="2:2" x14ac:dyDescent="0.25">
      <c r="B275" s="6"/>
    </row>
    <row r="276" spans="2:2" x14ac:dyDescent="0.25">
      <c r="B276" s="6"/>
    </row>
    <row r="277" spans="2:2" x14ac:dyDescent="0.25">
      <c r="B277" s="6"/>
    </row>
    <row r="278" spans="2:2" x14ac:dyDescent="0.25">
      <c r="B278" s="6"/>
    </row>
    <row r="279" spans="2:2" x14ac:dyDescent="0.25">
      <c r="B279" s="6"/>
    </row>
    <row r="280" spans="2:2" x14ac:dyDescent="0.25">
      <c r="B280" s="6"/>
    </row>
    <row r="281" spans="2:2" x14ac:dyDescent="0.25">
      <c r="B281" s="6"/>
    </row>
    <row r="282" spans="2:2" x14ac:dyDescent="0.25">
      <c r="B282" s="6"/>
    </row>
    <row r="283" spans="2:2" x14ac:dyDescent="0.25">
      <c r="B283" s="6"/>
    </row>
    <row r="284" spans="2:2" x14ac:dyDescent="0.25">
      <c r="B284" s="6"/>
    </row>
    <row r="285" spans="2:2" x14ac:dyDescent="0.25">
      <c r="B285" s="6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L26"/>
  <sheetViews>
    <sheetView topLeftCell="A10" workbookViewId="0">
      <selection activeCell="L21" sqref="L21:L26"/>
    </sheetView>
  </sheetViews>
  <sheetFormatPr defaultRowHeight="15" x14ac:dyDescent="0.25"/>
  <cols>
    <col min="6" max="6" width="10.5703125" customWidth="1"/>
    <col min="7" max="7" width="12.140625" customWidth="1"/>
    <col min="8" max="8" width="12.7109375" customWidth="1"/>
  </cols>
  <sheetData>
    <row r="5" spans="4:8" ht="15.75" thickBot="1" x14ac:dyDescent="0.3"/>
    <row r="6" spans="4:8" ht="15.75" x14ac:dyDescent="0.25">
      <c r="D6" s="24">
        <v>2856</v>
      </c>
      <c r="E6" s="24">
        <v>2789</v>
      </c>
      <c r="G6">
        <f>D6-E6</f>
        <v>67</v>
      </c>
      <c r="H6" s="27">
        <f>G6/D6*100</f>
        <v>2.3459383753501402</v>
      </c>
    </row>
    <row r="7" spans="4:8" ht="15.75" x14ac:dyDescent="0.25">
      <c r="D7" s="25">
        <v>7297</v>
      </c>
      <c r="E7" s="25">
        <v>7169</v>
      </c>
      <c r="G7">
        <f t="shared" ref="G7:G8" si="0">D7-E7</f>
        <v>128</v>
      </c>
      <c r="H7" s="27">
        <f t="shared" ref="H7:H8" si="1">G7/D7*100</f>
        <v>1.7541455392627106</v>
      </c>
    </row>
    <row r="8" spans="4:8" ht="16.5" thickBot="1" x14ac:dyDescent="0.3">
      <c r="D8" s="26">
        <v>231.6</v>
      </c>
      <c r="E8" s="26">
        <v>218</v>
      </c>
      <c r="G8">
        <f t="shared" si="0"/>
        <v>13.599999999999994</v>
      </c>
      <c r="H8" s="27">
        <f t="shared" si="1"/>
        <v>5.8721934369602744</v>
      </c>
    </row>
    <row r="12" spans="4:8" ht="15.75" thickBot="1" x14ac:dyDescent="0.3"/>
    <row r="13" spans="4:8" ht="30" thickBot="1" x14ac:dyDescent="0.3">
      <c r="F13" s="28" t="s">
        <v>22</v>
      </c>
      <c r="G13" s="29">
        <v>665.6</v>
      </c>
      <c r="H13" s="29">
        <v>187.2</v>
      </c>
    </row>
    <row r="14" spans="4:8" ht="30" thickBot="1" x14ac:dyDescent="0.3">
      <c r="F14" s="30" t="s">
        <v>23</v>
      </c>
      <c r="G14" s="31">
        <v>208.9</v>
      </c>
      <c r="H14" s="31">
        <v>162</v>
      </c>
    </row>
    <row r="15" spans="4:8" ht="30" thickBot="1" x14ac:dyDescent="0.3">
      <c r="F15" s="30" t="s">
        <v>24</v>
      </c>
      <c r="G15" s="31">
        <v>876.5</v>
      </c>
      <c r="H15" s="31">
        <v>349.2</v>
      </c>
    </row>
    <row r="16" spans="4:8" ht="15.75" thickBot="1" x14ac:dyDescent="0.3">
      <c r="F16" s="32" t="s">
        <v>25</v>
      </c>
      <c r="G16" s="33"/>
      <c r="H16" s="33"/>
    </row>
    <row r="17" spans="6:12" ht="15.75" thickBot="1" x14ac:dyDescent="0.3">
      <c r="F17" s="34" t="s">
        <v>26</v>
      </c>
      <c r="G17" s="31">
        <v>682.6</v>
      </c>
      <c r="H17" s="31">
        <v>188.9</v>
      </c>
    </row>
    <row r="18" spans="6:12" ht="15.75" thickBot="1" x14ac:dyDescent="0.3">
      <c r="F18" s="34" t="s">
        <v>27</v>
      </c>
      <c r="G18" s="31">
        <v>170.3</v>
      </c>
      <c r="H18" s="31">
        <v>131.5</v>
      </c>
    </row>
    <row r="19" spans="6:12" ht="44.25" thickBot="1" x14ac:dyDescent="0.3">
      <c r="F19" s="34" t="s">
        <v>28</v>
      </c>
      <c r="G19" s="31">
        <v>23.6</v>
      </c>
      <c r="H19" s="31">
        <v>28.8</v>
      </c>
    </row>
    <row r="21" spans="6:12" x14ac:dyDescent="0.25">
      <c r="G21">
        <f>G17+G19</f>
        <v>706.2</v>
      </c>
      <c r="H21">
        <f>H17+H19</f>
        <v>217.70000000000002</v>
      </c>
      <c r="L21">
        <v>3.1E-2</v>
      </c>
    </row>
    <row r="22" spans="6:12" x14ac:dyDescent="0.25">
      <c r="G22">
        <f>G15-G21</f>
        <v>170.29999999999995</v>
      </c>
      <c r="H22">
        <f>H15-H21</f>
        <v>131.49999999999997</v>
      </c>
      <c r="L22">
        <v>3.4000000000000002E-2</v>
      </c>
    </row>
    <row r="23" spans="6:12" x14ac:dyDescent="0.25">
      <c r="L23">
        <v>4.2000000000000003E-2</v>
      </c>
    </row>
    <row r="24" spans="6:12" x14ac:dyDescent="0.25">
      <c r="L24">
        <v>5.0999999999999997E-2</v>
      </c>
    </row>
    <row r="25" spans="6:12" x14ac:dyDescent="0.25">
      <c r="L25">
        <v>5.2999999999999999E-2</v>
      </c>
    </row>
    <row r="26" spans="6:12" x14ac:dyDescent="0.25">
      <c r="L26">
        <v>6.0999999999999999E-2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Bajju Groundnut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</dc:creator>
  <cp:lastModifiedBy>cazri</cp:lastModifiedBy>
  <dcterms:created xsi:type="dcterms:W3CDTF">2013-05-29T09:21:33Z</dcterms:created>
  <dcterms:modified xsi:type="dcterms:W3CDTF">2014-07-26T04:32:58Z</dcterms:modified>
</cp:coreProperties>
</file>